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t table" sheetId="1" r:id="rId1"/>
    <sheet name="calculators" sheetId="2" r:id="rId2"/>
  </sheets>
  <definedNames>
    <definedName name="_xlfn.T.TEST" hidden="1">#NAME?</definedName>
  </definedNames>
  <calcPr fullCalcOnLoad="1"/>
</workbook>
</file>

<file path=xl/sharedStrings.xml><?xml version="1.0" encoding="utf-8"?>
<sst xmlns="http://schemas.openxmlformats.org/spreadsheetml/2006/main" count="29" uniqueCount="20">
  <si>
    <t>df</t>
  </si>
  <si>
    <t>∞ (infinity)</t>
  </si>
  <si>
    <t>α level for two-tailed test</t>
  </si>
  <si>
    <t>α level for one-tailed test</t>
  </si>
  <si>
    <t># of tails (1 or 2)</t>
  </si>
  <si>
    <t>t value</t>
  </si>
  <si>
    <t>p=</t>
  </si>
  <si>
    <t>t=</t>
  </si>
  <si>
    <t>Confidence interval percents (two-tailed)</t>
  </si>
  <si>
    <t>Enter:</t>
  </si>
  <si>
    <r>
      <t xml:space="preserve">p </t>
    </r>
    <r>
      <rPr>
        <sz val="11"/>
        <color theme="1"/>
        <rFont val="Calibri"/>
        <family val="2"/>
      </rPr>
      <t>value (α)</t>
    </r>
  </si>
  <si>
    <r>
      <t xml:space="preserve">Determine a probability for a given </t>
    </r>
    <r>
      <rPr>
        <b/>
        <i/>
        <sz val="11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>-value</t>
    </r>
  </si>
  <si>
    <t>www.missouristate.edu/rstats</t>
  </si>
  <si>
    <r>
      <t xml:space="preserve">Determine a critical </t>
    </r>
    <r>
      <rPr>
        <b/>
        <i/>
        <sz val="11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>-value for a given alpha</t>
    </r>
  </si>
  <si>
    <t xml:space="preserve"> </t>
  </si>
  <si>
    <t>For Dependent samples, df=N-1,</t>
  </si>
  <si>
    <t>where N is the number of pairs of scores.</t>
  </si>
  <si>
    <r>
      <t>For Independent samples, df=N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+N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-2,</t>
    </r>
  </si>
  <si>
    <r>
      <t>where N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is the number of subjects in group 1</t>
    </r>
  </si>
  <si>
    <r>
      <t>and N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is the number of subjects in group 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</si>
</sst>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9" fontId="0" fillId="33" borderId="10" xfId="0" applyNumberFormat="1" applyFill="1" applyBorder="1" applyAlignment="1">
      <alignment horizontal="right"/>
    </xf>
    <xf numFmtId="10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6" borderId="11" xfId="0" applyFill="1" applyBorder="1" applyAlignment="1">
      <alignment/>
    </xf>
    <xf numFmtId="0" fontId="0" fillId="4" borderId="11" xfId="0" applyFill="1" applyBorder="1" applyAlignment="1">
      <alignment/>
    </xf>
    <xf numFmtId="0" fontId="0" fillId="6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64" fontId="0" fillId="0" borderId="12" xfId="0" applyNumberFormat="1" applyBorder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0" fillId="6" borderId="13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4" xfId="0" applyFill="1" applyBorder="1" applyAlignment="1">
      <alignment/>
    </xf>
    <xf numFmtId="0" fontId="42" fillId="6" borderId="0" xfId="0" applyFont="1" applyFill="1" applyBorder="1" applyAlignment="1">
      <alignment horizontal="center"/>
    </xf>
    <xf numFmtId="0" fontId="0" fillId="6" borderId="14" xfId="0" applyFill="1" applyBorder="1" applyAlignment="1">
      <alignment/>
    </xf>
    <xf numFmtId="0" fontId="0" fillId="6" borderId="0" xfId="0" applyFill="1" applyBorder="1" applyAlignment="1">
      <alignment/>
    </xf>
    <xf numFmtId="0" fontId="43" fillId="6" borderId="15" xfId="0" applyFont="1" applyFill="1" applyBorder="1" applyAlignment="1">
      <alignment horizontal="center"/>
    </xf>
    <xf numFmtId="0" fontId="0" fillId="6" borderId="10" xfId="0" applyFill="1" applyBorder="1" applyAlignment="1">
      <alignment/>
    </xf>
    <xf numFmtId="0" fontId="42" fillId="6" borderId="10" xfId="0" applyFont="1" applyFill="1" applyBorder="1" applyAlignment="1">
      <alignment horizontal="right"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42" fillId="4" borderId="0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10" xfId="0" applyFill="1" applyBorder="1" applyAlignment="1">
      <alignment/>
    </xf>
    <xf numFmtId="0" fontId="42" fillId="4" borderId="10" xfId="0" applyFont="1" applyFill="1" applyBorder="1" applyAlignment="1">
      <alignment horizontal="right"/>
    </xf>
    <xf numFmtId="0" fontId="42" fillId="34" borderId="0" xfId="0" applyFont="1" applyFill="1" applyBorder="1" applyAlignment="1">
      <alignment horizontal="right"/>
    </xf>
    <xf numFmtId="0" fontId="4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42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4" fillId="34" borderId="0" xfId="53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6" borderId="14" xfId="0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40" fillId="6" borderId="16" xfId="0" applyFont="1" applyFill="1" applyBorder="1" applyAlignment="1">
      <alignment horizontal="center"/>
    </xf>
    <xf numFmtId="0" fontId="40" fillId="6" borderId="17" xfId="0" applyFont="1" applyFill="1" applyBorder="1" applyAlignment="1">
      <alignment horizontal="center"/>
    </xf>
    <xf numFmtId="0" fontId="40" fillId="6" borderId="18" xfId="0" applyFont="1" applyFill="1" applyBorder="1" applyAlignment="1">
      <alignment horizontal="center"/>
    </xf>
    <xf numFmtId="0" fontId="40" fillId="4" borderId="16" xfId="0" applyFont="1" applyFill="1" applyBorder="1" applyAlignment="1">
      <alignment horizontal="center"/>
    </xf>
    <xf numFmtId="0" fontId="40" fillId="4" borderId="17" xfId="0" applyFont="1" applyFill="1" applyBorder="1" applyAlignment="1">
      <alignment horizontal="center"/>
    </xf>
    <xf numFmtId="0" fontId="40" fillId="4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171450</xdr:rowOff>
    </xdr:from>
    <xdr:to>
      <xdr:col>10</xdr:col>
      <xdr:colOff>609600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71450"/>
          <a:ext cx="2095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ssouristate.edu/rsta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23" sqref="I23"/>
    </sheetView>
  </sheetViews>
  <sheetFormatPr defaultColWidth="9.140625" defaultRowHeight="15"/>
  <cols>
    <col min="1" max="1" width="13.140625" style="44" customWidth="1"/>
    <col min="2" max="9" width="9.140625" style="11" customWidth="1"/>
    <col min="10" max="10" width="13.140625" style="11" customWidth="1"/>
    <col min="11" max="11" width="10.28125" style="11" customWidth="1"/>
    <col min="12" max="15" width="9.140625" style="11" customWidth="1"/>
    <col min="16" max="16" width="13.00390625" style="11" customWidth="1"/>
    <col min="17" max="17" width="15.28125" style="11" customWidth="1"/>
    <col min="18" max="16384" width="9.140625" style="11" customWidth="1"/>
  </cols>
  <sheetData>
    <row r="1" spans="1:7" ht="15">
      <c r="A1" s="38"/>
      <c r="B1" s="40" t="s">
        <v>8</v>
      </c>
      <c r="C1" s="40"/>
      <c r="D1" s="40"/>
      <c r="E1" s="40"/>
      <c r="F1" s="40"/>
      <c r="G1" s="40"/>
    </row>
    <row r="2" spans="1:7" ht="15">
      <c r="A2" s="38"/>
      <c r="B2" s="2">
        <v>0.8</v>
      </c>
      <c r="C2" s="2">
        <v>0.9</v>
      </c>
      <c r="D2" s="2">
        <v>0.95</v>
      </c>
      <c r="E2" s="2">
        <v>0.98</v>
      </c>
      <c r="F2" s="2">
        <v>0.99</v>
      </c>
      <c r="G2" s="3">
        <v>0.999</v>
      </c>
    </row>
    <row r="3" spans="1:17" ht="15">
      <c r="A3" s="38"/>
      <c r="B3" s="1"/>
      <c r="C3" s="1"/>
      <c r="D3" s="1"/>
      <c r="E3" s="1"/>
      <c r="F3" s="1"/>
      <c r="G3" s="1"/>
      <c r="I3" s="32"/>
      <c r="J3" s="33"/>
      <c r="K3" s="33"/>
      <c r="L3" s="34"/>
      <c r="M3" s="34"/>
      <c r="N3" s="32"/>
      <c r="O3" s="33"/>
      <c r="P3" s="33"/>
      <c r="Q3" s="34"/>
    </row>
    <row r="4" spans="1:17" ht="15">
      <c r="A4" s="38"/>
      <c r="B4" s="41" t="s">
        <v>2</v>
      </c>
      <c r="C4" s="41"/>
      <c r="D4" s="41"/>
      <c r="E4" s="41"/>
      <c r="F4" s="41"/>
      <c r="G4" s="41"/>
      <c r="I4" s="34"/>
      <c r="J4" s="33"/>
      <c r="K4" s="33"/>
      <c r="L4" s="33"/>
      <c r="M4" s="34"/>
      <c r="N4" s="34"/>
      <c r="O4" s="34"/>
      <c r="P4" s="34"/>
      <c r="Q4" s="34"/>
    </row>
    <row r="5" spans="1:17" ht="15">
      <c r="A5" s="38"/>
      <c r="B5" s="4">
        <v>0.2</v>
      </c>
      <c r="C5" s="4">
        <v>0.1</v>
      </c>
      <c r="D5" s="4">
        <v>0.05</v>
      </c>
      <c r="E5" s="4">
        <v>0.02</v>
      </c>
      <c r="F5" s="4">
        <v>0.01</v>
      </c>
      <c r="G5" s="4">
        <v>0.001</v>
      </c>
      <c r="I5" s="34"/>
      <c r="J5" s="35"/>
      <c r="K5" s="35"/>
      <c r="L5" s="34"/>
      <c r="M5" s="34"/>
      <c r="N5" s="34"/>
      <c r="O5" s="36"/>
      <c r="P5" s="35"/>
      <c r="Q5" s="36"/>
    </row>
    <row r="6" spans="1:17" ht="15">
      <c r="A6" s="38"/>
      <c r="B6" s="1"/>
      <c r="C6" s="1"/>
      <c r="D6" s="1"/>
      <c r="E6" s="1"/>
      <c r="F6" s="1"/>
      <c r="G6" s="1"/>
      <c r="I6" s="34"/>
      <c r="J6" s="36"/>
      <c r="K6" s="36"/>
      <c r="L6" s="34"/>
      <c r="M6" s="34"/>
      <c r="N6" s="34"/>
      <c r="O6" s="36"/>
      <c r="P6" s="36"/>
      <c r="Q6" s="36"/>
    </row>
    <row r="7" spans="1:17" ht="15">
      <c r="A7" s="38"/>
      <c r="B7" s="41" t="s">
        <v>3</v>
      </c>
      <c r="C7" s="41"/>
      <c r="D7" s="41"/>
      <c r="E7" s="41"/>
      <c r="F7" s="41"/>
      <c r="G7" s="41"/>
      <c r="I7" s="34"/>
      <c r="J7" s="34"/>
      <c r="K7" s="34"/>
      <c r="L7" s="34"/>
      <c r="M7" s="34"/>
      <c r="N7" s="34"/>
      <c r="O7" s="34"/>
      <c r="P7" s="34"/>
      <c r="Q7" s="34"/>
    </row>
    <row r="8" spans="1:17" ht="15">
      <c r="A8" s="43" t="s">
        <v>0</v>
      </c>
      <c r="B8" s="5">
        <v>0.1</v>
      </c>
      <c r="C8" s="5">
        <v>0.05</v>
      </c>
      <c r="D8" s="5">
        <v>0.025</v>
      </c>
      <c r="E8" s="5">
        <v>0.01</v>
      </c>
      <c r="F8" s="5">
        <v>0.005</v>
      </c>
      <c r="G8" s="5">
        <v>0.0005</v>
      </c>
      <c r="I8" s="37" t="s">
        <v>12</v>
      </c>
      <c r="J8" s="34"/>
      <c r="K8" s="31"/>
      <c r="L8" s="34"/>
      <c r="N8" s="34"/>
      <c r="O8" s="34"/>
      <c r="P8" s="31"/>
      <c r="Q8" s="34"/>
    </row>
    <row r="9" spans="1:7" ht="15">
      <c r="A9" s="38">
        <v>1</v>
      </c>
      <c r="B9" s="10">
        <f aca="true" t="shared" si="0" ref="B9:G18">TINV(B$5,$A9)</f>
        <v>3.077683537175254</v>
      </c>
      <c r="C9" s="10">
        <f t="shared" si="0"/>
        <v>6.313751514675044</v>
      </c>
      <c r="D9" s="10">
        <f t="shared" si="0"/>
        <v>12.706204736174707</v>
      </c>
      <c r="E9" s="10">
        <f t="shared" si="0"/>
        <v>31.820515953773956</v>
      </c>
      <c r="F9" s="10">
        <f t="shared" si="0"/>
        <v>63.65674116287158</v>
      </c>
      <c r="G9" s="10">
        <f t="shared" si="0"/>
        <v>636.6192487687196</v>
      </c>
    </row>
    <row r="10" spans="1:7" ht="15">
      <c r="A10" s="38">
        <v>2</v>
      </c>
      <c r="B10" s="10">
        <f t="shared" si="0"/>
        <v>1.8856180831641267</v>
      </c>
      <c r="C10" s="10">
        <f t="shared" si="0"/>
        <v>2.919985580353727</v>
      </c>
      <c r="D10" s="10">
        <f t="shared" si="0"/>
        <v>4.302652729749464</v>
      </c>
      <c r="E10" s="10">
        <f t="shared" si="0"/>
        <v>6.964556734283273</v>
      </c>
      <c r="F10" s="10">
        <f t="shared" si="0"/>
        <v>9.924843200918293</v>
      </c>
      <c r="G10" s="10">
        <f t="shared" si="0"/>
        <v>31.59905457644362</v>
      </c>
    </row>
    <row r="11" spans="1:7" ht="15">
      <c r="A11" s="38">
        <v>3</v>
      </c>
      <c r="B11" s="10">
        <f t="shared" si="0"/>
        <v>1.63774435369621</v>
      </c>
      <c r="C11" s="10">
        <f t="shared" si="0"/>
        <v>2.3533634348018233</v>
      </c>
      <c r="D11" s="10">
        <f t="shared" si="0"/>
        <v>3.182446305283709</v>
      </c>
      <c r="E11" s="10">
        <f t="shared" si="0"/>
        <v>4.5407028585681335</v>
      </c>
      <c r="F11" s="10">
        <f t="shared" si="0"/>
        <v>5.840909309733357</v>
      </c>
      <c r="G11" s="10">
        <f t="shared" si="0"/>
        <v>12.923978636687485</v>
      </c>
    </row>
    <row r="12" spans="1:9" ht="15" customHeight="1">
      <c r="A12" s="38">
        <v>4</v>
      </c>
      <c r="B12" s="10">
        <f t="shared" si="0"/>
        <v>1.5332062740589443</v>
      </c>
      <c r="C12" s="10">
        <f t="shared" si="0"/>
        <v>2.13184678632665</v>
      </c>
      <c r="D12" s="10">
        <f t="shared" si="0"/>
        <v>2.7764451051977934</v>
      </c>
      <c r="E12" s="10">
        <f t="shared" si="0"/>
        <v>3.746947387979197</v>
      </c>
      <c r="F12" s="10">
        <f t="shared" si="0"/>
        <v>4.604094871349993</v>
      </c>
      <c r="G12" s="10">
        <f t="shared" si="0"/>
        <v>8.610301581379275</v>
      </c>
      <c r="I12" s="11" t="s">
        <v>17</v>
      </c>
    </row>
    <row r="13" spans="1:9" ht="15" customHeight="1">
      <c r="A13" s="38">
        <v>5</v>
      </c>
      <c r="B13" s="10">
        <f t="shared" si="0"/>
        <v>1.4758840488244813</v>
      </c>
      <c r="C13" s="10">
        <f t="shared" si="0"/>
        <v>2.0150483733330233</v>
      </c>
      <c r="D13" s="10">
        <f t="shared" si="0"/>
        <v>2.570581835636315</v>
      </c>
      <c r="E13" s="10">
        <f t="shared" si="0"/>
        <v>3.3649299989072183</v>
      </c>
      <c r="F13" s="10">
        <f t="shared" si="0"/>
        <v>4.032142983555228</v>
      </c>
      <c r="G13" s="10">
        <f t="shared" si="0"/>
        <v>6.86882662588111</v>
      </c>
      <c r="I13" s="11" t="s">
        <v>18</v>
      </c>
    </row>
    <row r="14" spans="1:9" ht="15" customHeight="1">
      <c r="A14" s="38">
        <v>6</v>
      </c>
      <c r="B14" s="10">
        <f t="shared" si="0"/>
        <v>1.439755747265148</v>
      </c>
      <c r="C14" s="10">
        <f t="shared" si="0"/>
        <v>1.9431802805153031</v>
      </c>
      <c r="D14" s="10">
        <f t="shared" si="0"/>
        <v>2.4469118511449697</v>
      </c>
      <c r="E14" s="10">
        <f t="shared" si="0"/>
        <v>3.142668403290983</v>
      </c>
      <c r="F14" s="10">
        <f t="shared" si="0"/>
        <v>3.7074280213247794</v>
      </c>
      <c r="G14" s="10">
        <f t="shared" si="0"/>
        <v>5.958816178818759</v>
      </c>
      <c r="I14" s="11" t="s">
        <v>19</v>
      </c>
    </row>
    <row r="15" spans="1:7" ht="15">
      <c r="A15" s="38">
        <v>7</v>
      </c>
      <c r="B15" s="10">
        <f t="shared" si="0"/>
        <v>1.414923927650508</v>
      </c>
      <c r="C15" s="10">
        <f t="shared" si="0"/>
        <v>1.8945786050900073</v>
      </c>
      <c r="D15" s="10">
        <f t="shared" si="0"/>
        <v>2.364624251592785</v>
      </c>
      <c r="E15" s="10">
        <f t="shared" si="0"/>
        <v>2.997951566868529</v>
      </c>
      <c r="F15" s="10">
        <f t="shared" si="0"/>
        <v>3.4994832973504946</v>
      </c>
      <c r="G15" s="10">
        <f t="shared" si="0"/>
        <v>5.407882520861725</v>
      </c>
    </row>
    <row r="16" spans="1:7" ht="15">
      <c r="A16" s="38">
        <v>8</v>
      </c>
      <c r="B16" s="10">
        <f t="shared" si="0"/>
        <v>1.3968153097438645</v>
      </c>
      <c r="C16" s="10">
        <f t="shared" si="0"/>
        <v>1.8595480375308981</v>
      </c>
      <c r="D16" s="10">
        <f t="shared" si="0"/>
        <v>2.306004135204167</v>
      </c>
      <c r="E16" s="10">
        <f t="shared" si="0"/>
        <v>2.8964594477096224</v>
      </c>
      <c r="F16" s="10">
        <f t="shared" si="0"/>
        <v>3.3553873313333953</v>
      </c>
      <c r="G16" s="10">
        <f t="shared" si="0"/>
        <v>5.041305433373367</v>
      </c>
    </row>
    <row r="17" spans="1:9" ht="15">
      <c r="A17" s="38">
        <v>9</v>
      </c>
      <c r="B17" s="10">
        <f t="shared" si="0"/>
        <v>1.383028738396632</v>
      </c>
      <c r="C17" s="10">
        <f t="shared" si="0"/>
        <v>1.8331129326562374</v>
      </c>
      <c r="D17" s="10">
        <f t="shared" si="0"/>
        <v>2.2621571627982053</v>
      </c>
      <c r="E17" s="10">
        <f t="shared" si="0"/>
        <v>2.8214379250258084</v>
      </c>
      <c r="F17" s="10">
        <f t="shared" si="0"/>
        <v>3.2498355415921263</v>
      </c>
      <c r="G17" s="10">
        <f t="shared" si="0"/>
        <v>4.780912585931138</v>
      </c>
      <c r="I17" s="11" t="s">
        <v>15</v>
      </c>
    </row>
    <row r="18" spans="1:9" ht="15">
      <c r="A18" s="38">
        <v>10</v>
      </c>
      <c r="B18" s="10">
        <f t="shared" si="0"/>
        <v>1.3721836411103363</v>
      </c>
      <c r="C18" s="10">
        <f t="shared" si="0"/>
        <v>1.812461122811676</v>
      </c>
      <c r="D18" s="10">
        <f t="shared" si="0"/>
        <v>2.2281388519862744</v>
      </c>
      <c r="E18" s="10">
        <f t="shared" si="0"/>
        <v>2.7637694581126966</v>
      </c>
      <c r="F18" s="10">
        <f t="shared" si="0"/>
        <v>3.169272672616952</v>
      </c>
      <c r="G18" s="10">
        <f t="shared" si="0"/>
        <v>4.586893858702636</v>
      </c>
      <c r="I18" s="11" t="s">
        <v>16</v>
      </c>
    </row>
    <row r="19" spans="1:7" ht="15">
      <c r="A19" s="38">
        <v>11</v>
      </c>
      <c r="B19" s="10">
        <f aca="true" t="shared" si="1" ref="B19:G28">TINV(B$5,$A19)</f>
        <v>1.363430318020541</v>
      </c>
      <c r="C19" s="10">
        <f t="shared" si="1"/>
        <v>1.7958848187040437</v>
      </c>
      <c r="D19" s="10">
        <f t="shared" si="1"/>
        <v>2.2009851600916384</v>
      </c>
      <c r="E19" s="10">
        <f t="shared" si="1"/>
        <v>2.7180791838138614</v>
      </c>
      <c r="F19" s="10">
        <f t="shared" si="1"/>
        <v>3.105806515539281</v>
      </c>
      <c r="G19" s="10">
        <f t="shared" si="1"/>
        <v>4.436979338234449</v>
      </c>
    </row>
    <row r="20" spans="1:7" ht="15">
      <c r="A20" s="38">
        <v>12</v>
      </c>
      <c r="B20" s="10">
        <f t="shared" si="1"/>
        <v>1.3562173340232047</v>
      </c>
      <c r="C20" s="10">
        <f t="shared" si="1"/>
        <v>1.7822875556493194</v>
      </c>
      <c r="D20" s="10">
        <f t="shared" si="1"/>
        <v>2.1788128296672284</v>
      </c>
      <c r="E20" s="10">
        <f t="shared" si="1"/>
        <v>2.680997993120915</v>
      </c>
      <c r="F20" s="10">
        <f t="shared" si="1"/>
        <v>3.0545395893929017</v>
      </c>
      <c r="G20" s="10">
        <f t="shared" si="1"/>
        <v>4.3177912836061845</v>
      </c>
    </row>
    <row r="21" spans="1:7" ht="15">
      <c r="A21" s="38">
        <v>13</v>
      </c>
      <c r="B21" s="10">
        <f t="shared" si="1"/>
        <v>1.3501712887800554</v>
      </c>
      <c r="C21" s="10">
        <f t="shared" si="1"/>
        <v>1.770933395986873</v>
      </c>
      <c r="D21" s="10">
        <f t="shared" si="1"/>
        <v>2.1603686564627926</v>
      </c>
      <c r="E21" s="10">
        <f t="shared" si="1"/>
        <v>2.650308837912192</v>
      </c>
      <c r="F21" s="10">
        <f t="shared" si="1"/>
        <v>3.0122758387165782</v>
      </c>
      <c r="G21" s="10">
        <f t="shared" si="1"/>
        <v>4.220831727707121</v>
      </c>
    </row>
    <row r="22" spans="1:7" ht="15">
      <c r="A22" s="38">
        <v>14</v>
      </c>
      <c r="B22" s="10">
        <f t="shared" si="1"/>
        <v>1.3450303744546506</v>
      </c>
      <c r="C22" s="10">
        <f t="shared" si="1"/>
        <v>1.7613101357748921</v>
      </c>
      <c r="D22" s="10">
        <f t="shared" si="1"/>
        <v>2.1447866879178044</v>
      </c>
      <c r="E22" s="10">
        <f t="shared" si="1"/>
        <v>2.6244940675900517</v>
      </c>
      <c r="F22" s="10">
        <f t="shared" si="1"/>
        <v>2.976842734370835</v>
      </c>
      <c r="G22" s="10">
        <f t="shared" si="1"/>
        <v>4.140454112738203</v>
      </c>
    </row>
    <row r="23" spans="1:7" ht="15">
      <c r="A23" s="38">
        <v>15</v>
      </c>
      <c r="B23" s="10">
        <f t="shared" si="1"/>
        <v>1.3406056078504547</v>
      </c>
      <c r="C23" s="10">
        <f t="shared" si="1"/>
        <v>1.7530503556925723</v>
      </c>
      <c r="D23" s="10">
        <f t="shared" si="1"/>
        <v>2.131449545559774</v>
      </c>
      <c r="E23" s="10">
        <f t="shared" si="1"/>
        <v>2.602480295011122</v>
      </c>
      <c r="F23" s="10">
        <f t="shared" si="1"/>
        <v>2.946712883475238</v>
      </c>
      <c r="G23" s="10">
        <f t="shared" si="1"/>
        <v>4.0727651959037905</v>
      </c>
    </row>
    <row r="24" spans="1:7" ht="15">
      <c r="A24" s="38">
        <v>16</v>
      </c>
      <c r="B24" s="10">
        <f t="shared" si="1"/>
        <v>1.3367571673273144</v>
      </c>
      <c r="C24" s="10">
        <f t="shared" si="1"/>
        <v>1.7458836762762506</v>
      </c>
      <c r="D24" s="10">
        <f t="shared" si="1"/>
        <v>2.119905299221255</v>
      </c>
      <c r="E24" s="10">
        <f t="shared" si="1"/>
        <v>2.5834871852759917</v>
      </c>
      <c r="F24" s="10">
        <f t="shared" si="1"/>
        <v>2.9207816224251</v>
      </c>
      <c r="G24" s="10">
        <f t="shared" si="1"/>
        <v>4.014996327184056</v>
      </c>
    </row>
    <row r="25" spans="1:7" ht="15">
      <c r="A25" s="38">
        <v>17</v>
      </c>
      <c r="B25" s="10">
        <f t="shared" si="1"/>
        <v>1.3333793897216262</v>
      </c>
      <c r="C25" s="10">
        <f t="shared" si="1"/>
        <v>1.7396067260750732</v>
      </c>
      <c r="D25" s="10">
        <f t="shared" si="1"/>
        <v>2.109815577833317</v>
      </c>
      <c r="E25" s="10">
        <f t="shared" si="1"/>
        <v>2.566933983724718</v>
      </c>
      <c r="F25" s="10">
        <f t="shared" si="1"/>
        <v>2.898230519677418</v>
      </c>
      <c r="G25" s="10">
        <f t="shared" si="1"/>
        <v>3.9651262721190315</v>
      </c>
    </row>
    <row r="26" spans="1:7" ht="15">
      <c r="A26" s="38">
        <v>18</v>
      </c>
      <c r="B26" s="10">
        <f t="shared" si="1"/>
        <v>1.3303909435699084</v>
      </c>
      <c r="C26" s="10">
        <f t="shared" si="1"/>
        <v>1.7340636066175394</v>
      </c>
      <c r="D26" s="10">
        <f t="shared" si="1"/>
        <v>2.100922040241038</v>
      </c>
      <c r="E26" s="10">
        <f t="shared" si="1"/>
        <v>2.552379630182251</v>
      </c>
      <c r="F26" s="10">
        <f t="shared" si="1"/>
        <v>2.8784404727386073</v>
      </c>
      <c r="G26" s="10">
        <f t="shared" si="1"/>
        <v>3.9216458250851596</v>
      </c>
    </row>
    <row r="27" spans="1:7" ht="15">
      <c r="A27" s="38">
        <v>19</v>
      </c>
      <c r="B27" s="10">
        <f t="shared" si="1"/>
        <v>1.3277282090267981</v>
      </c>
      <c r="C27" s="10">
        <f t="shared" si="1"/>
        <v>1.7291328115213698</v>
      </c>
      <c r="D27" s="10">
        <f t="shared" si="1"/>
        <v>2.0930240544083096</v>
      </c>
      <c r="E27" s="10">
        <f t="shared" si="1"/>
        <v>2.539483190623961</v>
      </c>
      <c r="F27" s="10">
        <f t="shared" si="1"/>
        <v>2.86093460646498</v>
      </c>
      <c r="G27" s="10">
        <f t="shared" si="1"/>
        <v>3.883405852592082</v>
      </c>
    </row>
    <row r="28" spans="1:7" ht="15">
      <c r="A28" s="38">
        <v>20</v>
      </c>
      <c r="B28" s="10">
        <f t="shared" si="1"/>
        <v>1.3253407069850465</v>
      </c>
      <c r="C28" s="10">
        <f t="shared" si="1"/>
        <v>1.7247182429207868</v>
      </c>
      <c r="D28" s="10">
        <f t="shared" si="1"/>
        <v>2.085963447265865</v>
      </c>
      <c r="E28" s="10">
        <f t="shared" si="1"/>
        <v>2.527977002741573</v>
      </c>
      <c r="F28" s="10">
        <f t="shared" si="1"/>
        <v>2.845339709786109</v>
      </c>
      <c r="G28" s="10">
        <f t="shared" si="1"/>
        <v>3.8495162749308265</v>
      </c>
    </row>
    <row r="29" spans="1:7" ht="15">
      <c r="A29" s="38">
        <v>21</v>
      </c>
      <c r="B29" s="10">
        <f aca="true" t="shared" si="2" ref="B29:G38">TINV(B$5,$A29)</f>
        <v>1.3231878738651732</v>
      </c>
      <c r="C29" s="10">
        <f t="shared" si="2"/>
        <v>1.7207429028118781</v>
      </c>
      <c r="D29" s="10">
        <f t="shared" si="2"/>
        <v>2.07961384472768</v>
      </c>
      <c r="E29" s="10">
        <f t="shared" si="2"/>
        <v>2.5176480160447423</v>
      </c>
      <c r="F29" s="10">
        <f t="shared" si="2"/>
        <v>2.83135955802305</v>
      </c>
      <c r="G29" s="10">
        <f t="shared" si="2"/>
        <v>3.819277164274462</v>
      </c>
    </row>
    <row r="30" spans="1:7" ht="15">
      <c r="A30" s="38">
        <v>22</v>
      </c>
      <c r="B30" s="10">
        <f t="shared" si="2"/>
        <v>1.3212367416133624</v>
      </c>
      <c r="C30" s="10">
        <f t="shared" si="2"/>
        <v>1.7171443743802424</v>
      </c>
      <c r="D30" s="10">
        <f t="shared" si="2"/>
        <v>2.073873067904026</v>
      </c>
      <c r="E30" s="10">
        <f t="shared" si="2"/>
        <v>2.5083245528990807</v>
      </c>
      <c r="F30" s="10">
        <f t="shared" si="2"/>
        <v>2.8187560606001436</v>
      </c>
      <c r="G30" s="10">
        <f t="shared" si="2"/>
        <v>3.79213067169839</v>
      </c>
    </row>
    <row r="31" spans="1:7" ht="15">
      <c r="A31" s="38">
        <v>23</v>
      </c>
      <c r="B31" s="10">
        <f t="shared" si="2"/>
        <v>1.3194602398161621</v>
      </c>
      <c r="C31" s="10">
        <f t="shared" si="2"/>
        <v>1.7138715277470482</v>
      </c>
      <c r="D31" s="10">
        <f t="shared" si="2"/>
        <v>2.068657610419049</v>
      </c>
      <c r="E31" s="10">
        <f t="shared" si="2"/>
        <v>2.499866739494668</v>
      </c>
      <c r="F31" s="10">
        <f t="shared" si="2"/>
        <v>2.807335683769999</v>
      </c>
      <c r="G31" s="10">
        <f t="shared" si="2"/>
        <v>3.767626804311781</v>
      </c>
    </row>
    <row r="32" spans="1:7" ht="15">
      <c r="A32" s="38">
        <v>24</v>
      </c>
      <c r="B32" s="10">
        <f t="shared" si="2"/>
        <v>1.3178359336731498</v>
      </c>
      <c r="C32" s="10">
        <f t="shared" si="2"/>
        <v>1.7108820799094284</v>
      </c>
      <c r="D32" s="10">
        <f t="shared" si="2"/>
        <v>2.0638985616280254</v>
      </c>
      <c r="E32" s="10">
        <f t="shared" si="2"/>
        <v>2.492159473157757</v>
      </c>
      <c r="F32" s="10">
        <f t="shared" si="2"/>
        <v>2.7969395047744556</v>
      </c>
      <c r="G32" s="10">
        <f t="shared" si="2"/>
        <v>3.745398619290053</v>
      </c>
    </row>
    <row r="33" spans="1:7" ht="15">
      <c r="A33" s="38">
        <v>25</v>
      </c>
      <c r="B33" s="10">
        <f t="shared" si="2"/>
        <v>1.3163450726738706</v>
      </c>
      <c r="C33" s="10">
        <f t="shared" si="2"/>
        <v>1.7081407612518986</v>
      </c>
      <c r="D33" s="10">
        <f t="shared" si="2"/>
        <v>2.0595385527532977</v>
      </c>
      <c r="E33" s="10">
        <f t="shared" si="2"/>
        <v>2.485107175410763</v>
      </c>
      <c r="F33" s="10">
        <f t="shared" si="2"/>
        <v>2.7874358136769706</v>
      </c>
      <c r="G33" s="10">
        <f t="shared" si="2"/>
        <v>3.7251439497286496</v>
      </c>
    </row>
    <row r="34" spans="1:7" ht="15">
      <c r="A34" s="38">
        <v>26</v>
      </c>
      <c r="B34" s="10">
        <f t="shared" si="2"/>
        <v>1.3149718642705173</v>
      </c>
      <c r="C34" s="10">
        <f t="shared" si="2"/>
        <v>1.7056179197592738</v>
      </c>
      <c r="D34" s="10">
        <f t="shared" si="2"/>
        <v>2.055529438642873</v>
      </c>
      <c r="E34" s="10">
        <f t="shared" si="2"/>
        <v>2.4786298235912425</v>
      </c>
      <c r="F34" s="10">
        <f t="shared" si="2"/>
        <v>2.778714533329684</v>
      </c>
      <c r="G34" s="10">
        <f t="shared" si="2"/>
        <v>3.7066117434809116</v>
      </c>
    </row>
    <row r="35" spans="1:7" ht="15">
      <c r="A35" s="38">
        <v>27</v>
      </c>
      <c r="B35" s="10">
        <f t="shared" si="2"/>
        <v>1.3137029128292739</v>
      </c>
      <c r="C35" s="10">
        <f t="shared" si="2"/>
        <v>1.7032884457221271</v>
      </c>
      <c r="D35" s="10">
        <f t="shared" si="2"/>
        <v>2.051830516480286</v>
      </c>
      <c r="E35" s="10">
        <f t="shared" si="2"/>
        <v>2.472659911956007</v>
      </c>
      <c r="F35" s="10">
        <f t="shared" si="2"/>
        <v>2.770682957122212</v>
      </c>
      <c r="G35" s="10">
        <f t="shared" si="2"/>
        <v>3.689591713459236</v>
      </c>
    </row>
    <row r="36" spans="1:7" ht="15">
      <c r="A36" s="38">
        <v>28</v>
      </c>
      <c r="B36" s="10">
        <f t="shared" si="2"/>
        <v>1.3125267815926682</v>
      </c>
      <c r="C36" s="10">
        <f t="shared" si="2"/>
        <v>1.7011309342659326</v>
      </c>
      <c r="D36" s="10">
        <f t="shared" si="2"/>
        <v>2.0484071417952445</v>
      </c>
      <c r="E36" s="10">
        <f t="shared" si="2"/>
        <v>2.467140097967472</v>
      </c>
      <c r="F36" s="10">
        <f t="shared" si="2"/>
        <v>2.7632624554614447</v>
      </c>
      <c r="G36" s="10">
        <f t="shared" si="2"/>
        <v>3.6739064007012763</v>
      </c>
    </row>
    <row r="37" spans="1:7" ht="15">
      <c r="A37" s="38">
        <v>29</v>
      </c>
      <c r="B37" s="10">
        <f t="shared" si="2"/>
        <v>1.3114336473015527</v>
      </c>
      <c r="C37" s="10">
        <f t="shared" si="2"/>
        <v>1.6991270265334986</v>
      </c>
      <c r="D37" s="10">
        <f t="shared" si="2"/>
        <v>2.0452296421327048</v>
      </c>
      <c r="E37" s="10">
        <f t="shared" si="2"/>
        <v>2.4620213601504126</v>
      </c>
      <c r="F37" s="10">
        <f t="shared" si="2"/>
        <v>2.756385903670605</v>
      </c>
      <c r="G37" s="10">
        <f t="shared" si="2"/>
        <v>3.659405019466333</v>
      </c>
    </row>
    <row r="38" spans="1:7" ht="15">
      <c r="A38" s="38">
        <v>30</v>
      </c>
      <c r="B38" s="10">
        <f t="shared" si="2"/>
        <v>1.3104150253913947</v>
      </c>
      <c r="C38" s="10">
        <f t="shared" si="2"/>
        <v>1.6972608865939587</v>
      </c>
      <c r="D38" s="10">
        <f t="shared" si="2"/>
        <v>2.0422724563012378</v>
      </c>
      <c r="E38" s="10">
        <f t="shared" si="2"/>
        <v>2.4572615424005915</v>
      </c>
      <c r="F38" s="10">
        <f t="shared" si="2"/>
        <v>2.749995653567226</v>
      </c>
      <c r="G38" s="10">
        <f t="shared" si="2"/>
        <v>3.6459586350420214</v>
      </c>
    </row>
    <row r="39" spans="1:7" ht="15">
      <c r="A39" s="38"/>
      <c r="B39" s="12"/>
      <c r="C39" s="12"/>
      <c r="D39" s="12"/>
      <c r="E39" s="12"/>
      <c r="F39" s="12"/>
      <c r="G39" s="12"/>
    </row>
    <row r="40" spans="1:7" ht="15">
      <c r="A40" s="38">
        <v>40</v>
      </c>
      <c r="B40" s="10">
        <f aca="true" t="shared" si="3" ref="B40:G42">TINV(B$5,$A40)</f>
        <v>1.3030770526071962</v>
      </c>
      <c r="C40" s="10">
        <f t="shared" si="3"/>
        <v>1.6838510133356521</v>
      </c>
      <c r="D40" s="10">
        <f t="shared" si="3"/>
        <v>2.0210753903062737</v>
      </c>
      <c r="E40" s="10">
        <f t="shared" si="3"/>
        <v>2.4232567793348583</v>
      </c>
      <c r="F40" s="10">
        <f t="shared" si="3"/>
        <v>2.704459267433163</v>
      </c>
      <c r="G40" s="10">
        <f t="shared" si="3"/>
        <v>3.550965760863311</v>
      </c>
    </row>
    <row r="41" spans="1:7" ht="15">
      <c r="A41" s="38">
        <v>50</v>
      </c>
      <c r="B41" s="10">
        <f t="shared" si="3"/>
        <v>1.2987136941948108</v>
      </c>
      <c r="C41" s="10">
        <f t="shared" si="3"/>
        <v>1.6759050251630967</v>
      </c>
      <c r="D41" s="10">
        <f t="shared" si="3"/>
        <v>2.008559112100761</v>
      </c>
      <c r="E41" s="10">
        <f t="shared" si="3"/>
        <v>2.403271916674171</v>
      </c>
      <c r="F41" s="10">
        <f t="shared" si="3"/>
        <v>2.6777932709408443</v>
      </c>
      <c r="G41" s="10">
        <f t="shared" si="3"/>
        <v>3.4960128818111396</v>
      </c>
    </row>
    <row r="42" spans="1:7" ht="15">
      <c r="A42" s="38">
        <v>60</v>
      </c>
      <c r="B42" s="10">
        <f t="shared" si="3"/>
        <v>1.2958210935157342</v>
      </c>
      <c r="C42" s="10">
        <f t="shared" si="3"/>
        <v>1.6706488649046354</v>
      </c>
      <c r="D42" s="10">
        <f t="shared" si="3"/>
        <v>2.000297822014261</v>
      </c>
      <c r="E42" s="10">
        <f t="shared" si="3"/>
        <v>2.390119472624913</v>
      </c>
      <c r="F42" s="10">
        <f t="shared" si="3"/>
        <v>2.660283028855038</v>
      </c>
      <c r="G42" s="10">
        <f t="shared" si="3"/>
        <v>3.4602004691963555</v>
      </c>
    </row>
    <row r="43" ht="15">
      <c r="A43" s="38"/>
    </row>
    <row r="44" spans="1:7" ht="15">
      <c r="A44" s="38">
        <v>80</v>
      </c>
      <c r="B44" s="10">
        <f aca="true" t="shared" si="4" ref="B44:G46">TINV(B$5,$A44)</f>
        <v>1.2922235830591293</v>
      </c>
      <c r="C44" s="10">
        <f t="shared" si="4"/>
        <v>1.6641245785896708</v>
      </c>
      <c r="D44" s="10">
        <f t="shared" si="4"/>
        <v>1.9900634212544475</v>
      </c>
      <c r="E44" s="10">
        <f t="shared" si="4"/>
        <v>2.3738682729673433</v>
      </c>
      <c r="F44" s="10">
        <f t="shared" si="4"/>
        <v>2.6386905963441825</v>
      </c>
      <c r="G44" s="10">
        <f t="shared" si="4"/>
        <v>3.416337458476946</v>
      </c>
    </row>
    <row r="45" spans="1:7" ht="15">
      <c r="A45" s="38">
        <v>100</v>
      </c>
      <c r="B45" s="10">
        <f t="shared" si="4"/>
        <v>1.2900747613465169</v>
      </c>
      <c r="C45" s="10">
        <f t="shared" si="4"/>
        <v>1.6602343260853425</v>
      </c>
      <c r="D45" s="10">
        <f t="shared" si="4"/>
        <v>1.9839715185235556</v>
      </c>
      <c r="E45" s="10">
        <f t="shared" si="4"/>
        <v>2.3642173662384813</v>
      </c>
      <c r="F45" s="10">
        <f t="shared" si="4"/>
        <v>2.625890521438018</v>
      </c>
      <c r="G45" s="10">
        <f t="shared" si="4"/>
        <v>3.3904913111642285</v>
      </c>
    </row>
    <row r="46" spans="1:7" ht="15">
      <c r="A46" s="38">
        <v>120</v>
      </c>
      <c r="B46" s="10">
        <f t="shared" si="4"/>
        <v>1.2886462336563809</v>
      </c>
      <c r="C46" s="10">
        <f t="shared" si="4"/>
        <v>1.6576508993552355</v>
      </c>
      <c r="D46" s="10">
        <f t="shared" si="4"/>
        <v>1.9799304050824413</v>
      </c>
      <c r="E46" s="10">
        <f t="shared" si="4"/>
        <v>2.3578246126487556</v>
      </c>
      <c r="F46" s="10">
        <f t="shared" si="4"/>
        <v>2.617421145106865</v>
      </c>
      <c r="G46" s="10">
        <f t="shared" si="4"/>
        <v>3.3734537685625003</v>
      </c>
    </row>
    <row r="47" ht="15">
      <c r="A47" s="38"/>
    </row>
    <row r="48" spans="1:7" ht="15">
      <c r="A48" s="39" t="s">
        <v>1</v>
      </c>
      <c r="B48" s="10">
        <f aca="true" t="shared" si="5" ref="B48:G48">TINV(B$5,1000000)</f>
        <v>1.2815524120978465</v>
      </c>
      <c r="C48" s="10">
        <f t="shared" si="5"/>
        <v>1.6448551507106186</v>
      </c>
      <c r="D48" s="10">
        <f t="shared" si="5"/>
        <v>1.9599663568095012</v>
      </c>
      <c r="E48" s="10">
        <f t="shared" si="5"/>
        <v>2.326351603129531</v>
      </c>
      <c r="F48" s="10">
        <f t="shared" si="5"/>
        <v>2.575834220097841</v>
      </c>
      <c r="G48" s="10">
        <f t="shared" si="5"/>
        <v>3.290536461259913</v>
      </c>
    </row>
  </sheetData>
  <sheetProtection/>
  <mergeCells count="3">
    <mergeCell ref="B1:G1"/>
    <mergeCell ref="B7:G7"/>
    <mergeCell ref="B4:G4"/>
  </mergeCells>
  <hyperlinks>
    <hyperlink ref="I8" r:id="rId1" display="www.missouristate.edu/rstat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9"/>
  <sheetViews>
    <sheetView zoomScalePageLayoutView="0" workbookViewId="0" topLeftCell="A1">
      <selection activeCell="E22" sqref="E22"/>
    </sheetView>
  </sheetViews>
  <sheetFormatPr defaultColWidth="9.140625" defaultRowHeight="15"/>
  <cols>
    <col min="1" max="2" width="9.140625" style="11" customWidth="1"/>
    <col min="3" max="3" width="11.140625" style="11" customWidth="1"/>
    <col min="4" max="4" width="9.140625" style="11" customWidth="1"/>
    <col min="5" max="5" width="18.28125" style="11" customWidth="1"/>
    <col min="6" max="8" width="9.140625" style="11" customWidth="1"/>
    <col min="9" max="9" width="11.8515625" style="11" customWidth="1"/>
    <col min="10" max="10" width="15.28125" style="11" customWidth="1"/>
    <col min="11" max="16384" width="9.140625" style="11" customWidth="1"/>
  </cols>
  <sheetData>
    <row r="2" spans="2:10" ht="15">
      <c r="B2" s="45" t="s">
        <v>13</v>
      </c>
      <c r="C2" s="46"/>
      <c r="D2" s="46"/>
      <c r="E2" s="47"/>
      <c r="G2" s="48" t="s">
        <v>11</v>
      </c>
      <c r="H2" s="49"/>
      <c r="I2" s="49"/>
      <c r="J2" s="50"/>
    </row>
    <row r="3" spans="2:10" ht="15">
      <c r="B3" s="13"/>
      <c r="C3" s="14"/>
      <c r="D3" s="14"/>
      <c r="E3" s="15"/>
      <c r="G3" s="22"/>
      <c r="H3" s="23"/>
      <c r="I3" s="23"/>
      <c r="J3" s="24"/>
    </row>
    <row r="4" spans="2:10" ht="15">
      <c r="B4" s="13"/>
      <c r="C4" s="16" t="s">
        <v>10</v>
      </c>
      <c r="D4" s="16" t="s">
        <v>0</v>
      </c>
      <c r="E4" s="42" t="s">
        <v>4</v>
      </c>
      <c r="G4" s="22"/>
      <c r="H4" s="25" t="s">
        <v>5</v>
      </c>
      <c r="I4" s="26" t="s">
        <v>0</v>
      </c>
      <c r="J4" s="27" t="s">
        <v>4</v>
      </c>
    </row>
    <row r="5" spans="2:10" ht="15">
      <c r="B5" s="13" t="s">
        <v>9</v>
      </c>
      <c r="C5" s="8"/>
      <c r="D5" s="8"/>
      <c r="E5" s="8"/>
      <c r="G5" s="22" t="s">
        <v>9</v>
      </c>
      <c r="H5" s="9"/>
      <c r="I5" s="9"/>
      <c r="J5" s="9"/>
    </row>
    <row r="6" spans="2:10" ht="15.75" thickBot="1">
      <c r="B6" s="13"/>
      <c r="C6" s="18"/>
      <c r="D6" s="18"/>
      <c r="E6" s="17" t="s">
        <v>14</v>
      </c>
      <c r="G6" s="22"/>
      <c r="H6" s="23"/>
      <c r="I6" s="23"/>
      <c r="J6" s="24"/>
    </row>
    <row r="7" spans="2:10" ht="15.75" thickBot="1">
      <c r="B7" s="19"/>
      <c r="C7" s="20"/>
      <c r="D7" s="21" t="s">
        <v>7</v>
      </c>
      <c r="E7" s="6" t="e">
        <f>TINV(C5*(2/E5),D5)</f>
        <v>#DIV/0!</v>
      </c>
      <c r="G7" s="28"/>
      <c r="H7" s="29"/>
      <c r="I7" s="30" t="s">
        <v>6</v>
      </c>
      <c r="J7" s="7" t="e">
        <f>TDIST(H5,I5,J5)</f>
        <v>#NUM!</v>
      </c>
    </row>
    <row r="13" ht="18">
      <c r="B13" s="11" t="s">
        <v>17</v>
      </c>
    </row>
    <row r="14" ht="18">
      <c r="B14" s="11" t="s">
        <v>18</v>
      </c>
    </row>
    <row r="15" ht="18">
      <c r="B15" s="11" t="s">
        <v>19</v>
      </c>
    </row>
    <row r="18" ht="15">
      <c r="B18" s="11" t="s">
        <v>15</v>
      </c>
    </row>
    <row r="19" ht="15">
      <c r="B19" s="11" t="s">
        <v>16</v>
      </c>
    </row>
  </sheetData>
  <sheetProtection/>
  <mergeCells count="2">
    <mergeCell ref="B2:E2"/>
    <mergeCell ref="G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Kostic</dc:creator>
  <cp:keywords/>
  <dc:description/>
  <cp:lastModifiedBy>Bogdan Kostic</cp:lastModifiedBy>
  <dcterms:created xsi:type="dcterms:W3CDTF">2010-10-20T15:34:29Z</dcterms:created>
  <dcterms:modified xsi:type="dcterms:W3CDTF">2011-04-28T19:28:21Z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