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2120" windowHeight="8580" activeTab="0"/>
  </bookViews>
  <sheets>
    <sheet name="TEMPLATE" sheetId="1" r:id="rId1"/>
  </sheets>
  <definedNames>
    <definedName name="COSTCENTER">'TEMPLATE'!$I$12:$I$32</definedName>
    <definedName name="Goals">'TEMPLATE'!$I$1:$I$5</definedName>
    <definedName name="ORGN">'TEMPLATE'!$L$13:$L$77</definedName>
    <definedName name="_xlnm.Print_Area" localSheetId="0">'TEMPLATE'!$A$1:$G$57</definedName>
    <definedName name="STIPEND">'TEMPLATE'!$I$35:$I$38</definedName>
  </definedNames>
  <calcPr fullCalcOnLoad="1"/>
</workbook>
</file>

<file path=xl/sharedStrings.xml><?xml version="1.0" encoding="utf-8"?>
<sst xmlns="http://schemas.openxmlformats.org/spreadsheetml/2006/main" count="167" uniqueCount="167">
  <si>
    <t xml:space="preserve">DATE: </t>
  </si>
  <si>
    <t>PRIORITY:</t>
  </si>
  <si>
    <t xml:space="preserve">TITLE OF REQUEST: </t>
  </si>
  <si>
    <t>TOTAL</t>
  </si>
  <si>
    <t xml:space="preserve">            Justification/Description</t>
  </si>
  <si>
    <t xml:space="preserve">1. State the unit goal or objective that the funding request will support:  </t>
  </si>
  <si>
    <t>2. Provide the most recent assessment and/or institutional data that justify the need for the requested funding:</t>
  </si>
  <si>
    <t>3. Describe how the requested funding will help the unit move forward in achieving the unit goal or objective:</t>
  </si>
  <si>
    <t>4. State the measurement criteria that will be used to evaluate progress in achieving the unit goal or objective:</t>
  </si>
  <si>
    <t>MISSOURI STATE UNIVERSITY</t>
  </si>
  <si>
    <t>RELATED GOAL:</t>
  </si>
  <si>
    <t>Personal Services</t>
  </si>
  <si>
    <t>TOTAL RECURRING</t>
  </si>
  <si>
    <t>OPERATING FUND</t>
  </si>
  <si>
    <t>COST CENTER</t>
  </si>
  <si>
    <t>PRESIDENT</t>
  </si>
  <si>
    <t>PROVOST</t>
  </si>
  <si>
    <t>VP ADMINISTRATIVE &amp; INFORMATION SERVICES</t>
  </si>
  <si>
    <t>VP RESEARCH &amp; ECONOMIC DEVELOPMENT</t>
  </si>
  <si>
    <t>VP STUDENT AFFAIRS</t>
  </si>
  <si>
    <t>VP UNIVERSITY ADVANCEMENT</t>
  </si>
  <si>
    <t>CHANCELLOR</t>
  </si>
  <si>
    <t>COLLEGE OF ARTS &amp; LETTERS</t>
  </si>
  <si>
    <t>COLLEGE OF BUSINESS ADMINISTRATION</t>
  </si>
  <si>
    <t>COLLEGE OF EDUCATION</t>
  </si>
  <si>
    <t>COLLEGE OF HEALTH &amp; HUMAN SERVICES</t>
  </si>
  <si>
    <t>COLLEGE OF HUMANITIES &amp; PUBLIC AFFAIRS</t>
  </si>
  <si>
    <t>COLLEGE OF NATURAL &amp; APPLIED SCIENCES</t>
  </si>
  <si>
    <t>LIBRARY</t>
  </si>
  <si>
    <t>INTERNAL AUDIT</t>
  </si>
  <si>
    <t>CHIEF FINANCIAL OFFICER</t>
  </si>
  <si>
    <t>UNIVERSITY WIDE</t>
  </si>
  <si>
    <t>SCHOLARSHIPS</t>
  </si>
  <si>
    <t>TRANSFERS</t>
  </si>
  <si>
    <t>GRADUATE COLLEGE</t>
  </si>
  <si>
    <t>ORGN:</t>
  </si>
  <si>
    <t>Faculty (610)</t>
  </si>
  <si>
    <t>Staff (620)</t>
  </si>
  <si>
    <t>Non Student Part Time (630)</t>
  </si>
  <si>
    <t>Student Wages (631)</t>
  </si>
  <si>
    <t>Graduate Assistant (63200)</t>
  </si>
  <si>
    <t>Teaching Assistant (63201)</t>
  </si>
  <si>
    <t>Research Assistant (63202)</t>
  </si>
  <si>
    <t>Waiver-Graduate (69010)</t>
  </si>
  <si>
    <t>Scholarships &amp; Fellowships (710)</t>
  </si>
  <si>
    <t>Utilities (720)</t>
  </si>
  <si>
    <t>Travel (730)</t>
  </si>
  <si>
    <t>Supplies (732)</t>
  </si>
  <si>
    <t>Services (734)</t>
  </si>
  <si>
    <t>Other Expenses (736)</t>
  </si>
  <si>
    <t>Capital Outlay-Non Projects &gt;= $5K (750)</t>
  </si>
  <si>
    <t>NON RECURRING</t>
  </si>
  <si>
    <t>RATE (PER HOUR OR PER FTE)</t>
  </si>
  <si>
    <t>SALARY (FTE TIMES RATE)</t>
  </si>
  <si>
    <t>FRINGE BENEFITS</t>
  </si>
  <si>
    <t>NON-RECURRING</t>
  </si>
  <si>
    <t>FTE OR # OF HOURS FOR THE YEAR</t>
  </si>
  <si>
    <t>DEMOCRATIZING SOCIETY</t>
  </si>
  <si>
    <t>INCUBATING NEW IDEAS</t>
  </si>
  <si>
    <t>IMAGINING MISSOURI'S FUTURE</t>
  </si>
  <si>
    <t>MAKING MISSOURI'S FUTURE</t>
  </si>
  <si>
    <t>MODELING ETHICAL AND EFFECTIVE BEHAVIOR</t>
  </si>
  <si>
    <t>PRES-PRESIDENT'S OFFICE-OPER</t>
  </si>
  <si>
    <t>PRES-'GOVERNMENTAL RELATIONS</t>
  </si>
  <si>
    <t>PRES-'BOARD OF GOVERNORS OFFICE</t>
  </si>
  <si>
    <t>PRES-'UNIVERSITY RELATIONS</t>
  </si>
  <si>
    <t>PRES-'PUBLICATIONS</t>
  </si>
  <si>
    <t>PRES-'PHOTO SERVICES</t>
  </si>
  <si>
    <t>PRES-'UNIVERSITY COMMUNICATIONS</t>
  </si>
  <si>
    <t>PRES-'GENERAL COUNSEL OFFICE</t>
  </si>
  <si>
    <t>PRES-'OFFICE OF EQUITY &amp; DIVERSITY</t>
  </si>
  <si>
    <t>PROV-'PROVOST OFFICE-OPER</t>
  </si>
  <si>
    <t>PROV-'EC-ADMINISTRATION</t>
  </si>
  <si>
    <t>COAL-'ARTS &amp; LTRS ADMINISTRATION-OPER</t>
  </si>
  <si>
    <t>PRES-EMPLOYEE &amp; COMMUNITY RELATIONS</t>
  </si>
  <si>
    <t>COAL-'ART &amp; DESIGN-OPER</t>
  </si>
  <si>
    <t>COAL-'COMMUNICATIONS-OPER</t>
  </si>
  <si>
    <t>COAL-'ENGLISH-OPER</t>
  </si>
  <si>
    <t>COAL-'MEDIA, JOURNALISM &amp; FILM-OPER</t>
  </si>
  <si>
    <t>COAL-'MODERN &amp; CLASSICAL LANGUAGE-OPER</t>
  </si>
  <si>
    <t>COAL-'MUSIC-OPER</t>
  </si>
  <si>
    <t>COAL-'THEATRE &amp; DANCE -OPER</t>
  </si>
  <si>
    <t>COBA-'BUS ADM ADMINSTRATION-OPER</t>
  </si>
  <si>
    <t>COBA-'ACCOUNTING-OPER</t>
  </si>
  <si>
    <t>COBA-'COMPUTER INFORMATION SYSTEMS-OPER</t>
  </si>
  <si>
    <t>COBA-'FINANCE &amp; GENERAL BUSINESS-OPER</t>
  </si>
  <si>
    <t>COBA-'INDUSTRIAL MANAGEMENT-OPER</t>
  </si>
  <si>
    <t>COBA-'MANAGEMENT-OPER</t>
  </si>
  <si>
    <t>COBA-'MARKETING-OPER</t>
  </si>
  <si>
    <t>COE-'EDUCATION ADMINISTRATION-OPER</t>
  </si>
  <si>
    <t>COE-'COUNSELING LDRSHP &amp; SPE ED-OPER</t>
  </si>
  <si>
    <t>COE-'CHILDHOOD ED &amp; FAM STUDIES-OPER</t>
  </si>
  <si>
    <t>COE-'READING FOUNDATIONS &amp; TECH-OPER</t>
  </si>
  <si>
    <t>COE-'GREENWOOD LAB SCHOOL-OPER</t>
  </si>
  <si>
    <t>CHHS-'HLTH &amp; HUM SVCS ADMN-OPER</t>
  </si>
  <si>
    <t>CHHS-'BIOMEDICAL SCIENCES-OPER</t>
  </si>
  <si>
    <t>CHHS-'COMM SCI &amp; DISORDERS-OPER</t>
  </si>
  <si>
    <t>CHHS-'HLTH PHYS ED &amp; RECREATION-OPER</t>
  </si>
  <si>
    <t>CHHS-'NURSING-OPER</t>
  </si>
  <si>
    <t>CHHS-'PHYSICAL THERAPY-OPER</t>
  </si>
  <si>
    <t>CHHS-'PHYSICIAN ASSIST STUDIES-OPER</t>
  </si>
  <si>
    <t>CHHS-'PSYCHOLOGY-OPER</t>
  </si>
  <si>
    <t>CHHS-'SOCIAL WORK-OPER</t>
  </si>
  <si>
    <t>CHHS-'SPORTS MED &amp; ATHL TRAINING-OPER</t>
  </si>
  <si>
    <t>CHPA-'HUM &amp; PUB AFFAIRS ADMIN-OPER</t>
  </si>
  <si>
    <t>CHPA-'AFRICAN AMERICAN STUDIES-OPER</t>
  </si>
  <si>
    <t>CHPA-'ECONOMICS-OPER</t>
  </si>
  <si>
    <t>CHPA-'GENDER STUDIES-OPER</t>
  </si>
  <si>
    <t>CHPA-'HISTORY-OPER</t>
  </si>
  <si>
    <t>CHPA-'MILTARY SCIENCE-OPER</t>
  </si>
  <si>
    <t>CHPA-'PHILOSOPHY-OPER</t>
  </si>
  <si>
    <t>CHPA-'POLITICAL SCIENCE-OPER</t>
  </si>
  <si>
    <t>CHPA-'RELIGIOUS STUDIES-OPER</t>
  </si>
  <si>
    <t>CHPA-'SOC ANTRHOPOLOGY &amp; CRIM-OPER</t>
  </si>
  <si>
    <t>CNAS-'NATL &amp; APP SCI ADMIN-OPER</t>
  </si>
  <si>
    <t>CNAS-'AGRICULTURE-SPFD CAMPUS-OPER</t>
  </si>
  <si>
    <t>CNAS-'AGRICULTURE-MTN GRV CAMPUS-OPER</t>
  </si>
  <si>
    <t>CNAS-FASHION &amp; INTERIOR DESIGN</t>
  </si>
  <si>
    <t>CNAS-'BIOLOGY-OPER</t>
  </si>
  <si>
    <t>CNAS-'CHEMISTRY-OPER</t>
  </si>
  <si>
    <t>CNAS-'COMPUTER SCIENCE-OPER</t>
  </si>
  <si>
    <t>CNAS-'COOPERATIVE ENGINEER PROG-OPER</t>
  </si>
  <si>
    <t>CNAS-'GEOGRAPHY GEOLOGY &amp; PLAN-OPER</t>
  </si>
  <si>
    <t>CNAS-'HOSPITALITY &amp; REST ADMIN-OPER</t>
  </si>
  <si>
    <t>CNAS-'MATHEMATICS-OPER</t>
  </si>
  <si>
    <t>CNAS-'PHYS ASTRONOMY &amp; MAT SCI-OPER</t>
  </si>
  <si>
    <t>GRAD-'GRADUATE STUDIES ADMIN-OPER</t>
  </si>
  <si>
    <t>LIBR-'LIBRARY ADMIN-OPER</t>
  </si>
  <si>
    <t>AUD-'INTERNAL AUDITING-OPER</t>
  </si>
  <si>
    <t>CFO-'CHIEF FIN OFFICER ADMIN-OPER</t>
  </si>
  <si>
    <t>CFO-'FINANCIAL SERVICES</t>
  </si>
  <si>
    <t>CFO-'PURCHASING</t>
  </si>
  <si>
    <t>CFO-'PROPERTY CONTROL</t>
  </si>
  <si>
    <t>CFO-'CONTROLLERS OFFICE</t>
  </si>
  <si>
    <t>CFO-'FINANCIAL ANALYST AND PLANNING</t>
  </si>
  <si>
    <t>VPAIS-'ADMINISTRATIVE &amp; INFO SVCS-OPER</t>
  </si>
  <si>
    <t>VPAIS-'ADMINISTRATIVE SVCS ADMIN-OPER</t>
  </si>
  <si>
    <t>VPAIS-'ENV HEALTH &amp; SAFETY ADMIN-OPER</t>
  </si>
  <si>
    <t>VPAIS-'PHYSICAL PLANT ADMIN-OPER</t>
  </si>
  <si>
    <t>VPAIS-'DESIGN AND CONSTRUCTION</t>
  </si>
  <si>
    <t>VPAIS-'CUSTODIAL</t>
  </si>
  <si>
    <t>VPAIS-'GROUNDS</t>
  </si>
  <si>
    <t>VPAIS-'MECHANICAL</t>
  </si>
  <si>
    <t>VPAIS-'MOUNTAIN GROVE PHYSICAL PLANT</t>
  </si>
  <si>
    <t>VPAIS-'WORK MANAGEMENT CENTER</t>
  </si>
  <si>
    <t>VPAIS-'SAFETY &amp; TRANSPORT ADMIN-OPER</t>
  </si>
  <si>
    <t>VPAIS-'POLICE SUBSTATION</t>
  </si>
  <si>
    <t>VPAIS-'MOTOR VEHICLES</t>
  </si>
  <si>
    <t>VPAIS-'COMMUNICATION SVCS ADMIN-OPER</t>
  </si>
  <si>
    <t>VPAIS-'COMPUTER SERVICES ADMIN-OPER</t>
  </si>
  <si>
    <t>VPAIS-'HUMAN RESOURCES ADMIN-OPER</t>
  </si>
  <si>
    <t>VPAIS-'WEB SERVICES-OPER</t>
  </si>
  <si>
    <t>VPRED-'VP RESEARCH &amp; ECON DEV-OPER</t>
  </si>
  <si>
    <t xml:space="preserve">VPRED-'CASE </t>
  </si>
  <si>
    <t>VPRED-'CBLS</t>
  </si>
  <si>
    <t>VPRED-'COMMUNITY SOCIAL ISSUES</t>
  </si>
  <si>
    <t>VPRED-'SPONSORED RESEARCH &amp; PROGRAMS</t>
  </si>
  <si>
    <t>VPSA-'STUDENT AFFAIRS ADMIN-OPER</t>
  </si>
  <si>
    <t>VPSA-'DEAN OF STUDENTS OFFICE</t>
  </si>
  <si>
    <t>VPSA-'ENROLLMENT MANAGEMENT &amp; SERVICES</t>
  </si>
  <si>
    <t>VPSA-'MULTICULTURAL STUDENT SERVICES</t>
  </si>
  <si>
    <t>VPUA-'VP UNIVERSITY ADV ADMIN-OPER</t>
  </si>
  <si>
    <t>VPUA-'ALUMNI RELATIONS</t>
  </si>
  <si>
    <t>VPUA-'DEVELOPMENT OFFICE</t>
  </si>
  <si>
    <t>VPUA-'PLANNED GIVING</t>
  </si>
  <si>
    <t>Capital Outlay-Projects &gt;= $100K (76)</t>
  </si>
  <si>
    <t>DECISION PACKAGE REQUEST 2008-09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</si>
</sst>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.0_);_(* \(#,##0.0\);_(* &quot;-&quot;_);_(@_)"/>
  </numFmts>
  <fonts count="48">
    <font>
      <sz val="10"/>
      <name val="Arial"/>
      <family val="0"/>
    </font>
    <font>
      <sz val="10"/>
      <color indexed="8"/>
      <name val="Arial Narrow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u val="singleAccounting"/>
      <sz val="9"/>
      <name val="Arial"/>
      <family val="2"/>
    </font>
    <font>
      <u val="singleAccounting"/>
      <sz val="9"/>
      <name val="Arial"/>
      <family val="2"/>
    </font>
    <font>
      <sz val="8"/>
      <name val="Arial"/>
      <family val="2"/>
    </font>
    <font>
      <b/>
      <u val="doubleAccounting"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 Narrow"/>
      <family val="2"/>
    </font>
    <font>
      <b/>
      <sz val="13"/>
      <color indexed="56"/>
      <name val="Arial Narrow"/>
      <family val="2"/>
    </font>
    <font>
      <b/>
      <sz val="11"/>
      <color indexed="56"/>
      <name val="Arial Narrow"/>
      <family val="2"/>
    </font>
    <font>
      <sz val="10"/>
      <color indexed="17"/>
      <name val="Arial Narrow"/>
      <family val="2"/>
    </font>
    <font>
      <sz val="10"/>
      <color indexed="20"/>
      <name val="Arial Narrow"/>
      <family val="2"/>
    </font>
    <font>
      <sz val="10"/>
      <color indexed="60"/>
      <name val="Arial Narrow"/>
      <family val="2"/>
    </font>
    <font>
      <sz val="10"/>
      <color indexed="62"/>
      <name val="Arial Narrow"/>
      <family val="2"/>
    </font>
    <font>
      <b/>
      <sz val="10"/>
      <color indexed="63"/>
      <name val="Arial Narrow"/>
      <family val="2"/>
    </font>
    <font>
      <b/>
      <sz val="10"/>
      <color indexed="52"/>
      <name val="Arial Narrow"/>
      <family val="2"/>
    </font>
    <font>
      <sz val="10"/>
      <color indexed="52"/>
      <name val="Arial Narrow"/>
      <family val="2"/>
    </font>
    <font>
      <b/>
      <sz val="10"/>
      <color indexed="9"/>
      <name val="Arial Narrow"/>
      <family val="2"/>
    </font>
    <font>
      <sz val="10"/>
      <color indexed="10"/>
      <name val="Arial Narrow"/>
      <family val="2"/>
    </font>
    <font>
      <i/>
      <sz val="10"/>
      <color indexed="23"/>
      <name val="Arial Narrow"/>
      <family val="2"/>
    </font>
    <font>
      <b/>
      <sz val="10"/>
      <color indexed="8"/>
      <name val="Arial Narrow"/>
      <family val="2"/>
    </font>
    <font>
      <sz val="10"/>
      <color indexed="9"/>
      <name val="Arial Narrow"/>
      <family val="2"/>
    </font>
    <font>
      <sz val="11"/>
      <color indexed="8"/>
      <name val="Calibri"/>
      <family val="0"/>
    </font>
    <font>
      <sz val="8"/>
      <color indexed="8"/>
      <name val="Calibri"/>
      <family val="0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sz val="10"/>
      <color rgb="FF9C0006"/>
      <name val="Arial Narrow"/>
      <family val="2"/>
    </font>
    <font>
      <b/>
      <sz val="10"/>
      <color rgb="FFFA7D00"/>
      <name val="Arial Narrow"/>
      <family val="2"/>
    </font>
    <font>
      <b/>
      <sz val="10"/>
      <color theme="0"/>
      <name val="Arial Narrow"/>
      <family val="2"/>
    </font>
    <font>
      <i/>
      <sz val="10"/>
      <color rgb="FF7F7F7F"/>
      <name val="Arial Narrow"/>
      <family val="2"/>
    </font>
    <font>
      <sz val="10"/>
      <color rgb="FF006100"/>
      <name val="Arial Narrow"/>
      <family val="2"/>
    </font>
    <font>
      <b/>
      <sz val="15"/>
      <color theme="3"/>
      <name val="Arial Narrow"/>
      <family val="2"/>
    </font>
    <font>
      <b/>
      <sz val="13"/>
      <color theme="3"/>
      <name val="Arial Narrow"/>
      <family val="2"/>
    </font>
    <font>
      <b/>
      <sz val="11"/>
      <color theme="3"/>
      <name val="Arial Narrow"/>
      <family val="2"/>
    </font>
    <font>
      <sz val="10"/>
      <color rgb="FF3F3F76"/>
      <name val="Arial Narrow"/>
      <family val="2"/>
    </font>
    <font>
      <sz val="10"/>
      <color rgb="FFFA7D00"/>
      <name val="Arial Narrow"/>
      <family val="2"/>
    </font>
    <font>
      <sz val="10"/>
      <color rgb="FF9C6500"/>
      <name val="Arial Narrow"/>
      <family val="2"/>
    </font>
    <font>
      <b/>
      <sz val="10"/>
      <color rgb="FF3F3F3F"/>
      <name val="Arial Narrow"/>
      <family val="2"/>
    </font>
    <font>
      <b/>
      <sz val="18"/>
      <color theme="3"/>
      <name val="Cambria"/>
      <family val="2"/>
    </font>
    <font>
      <b/>
      <sz val="10"/>
      <color theme="1"/>
      <name val="Arial Narrow"/>
      <family val="2"/>
    </font>
    <font>
      <sz val="10"/>
      <color rgb="FFFF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41" fontId="4" fillId="0" borderId="0" xfId="44" applyNumberFormat="1" applyFont="1" applyBorder="1" applyAlignment="1" applyProtection="1">
      <alignment/>
      <protection/>
    </xf>
    <xf numFmtId="41" fontId="4" fillId="0" borderId="0" xfId="42" applyNumberFormat="1" applyFont="1" applyBorder="1" applyAlignment="1" applyProtection="1">
      <alignment/>
      <protection/>
    </xf>
    <xf numFmtId="42" fontId="4" fillId="0" borderId="0" xfId="44" applyNumberFormat="1" applyFont="1" applyBorder="1" applyAlignment="1" applyProtection="1">
      <alignment/>
      <protection/>
    </xf>
    <xf numFmtId="41" fontId="10" fillId="0" borderId="0" xfId="42" applyNumberFormat="1" applyFont="1" applyBorder="1" applyAlignment="1" applyProtection="1">
      <alignment/>
      <protection/>
    </xf>
    <xf numFmtId="41" fontId="12" fillId="0" borderId="0" xfId="44" applyNumberFormat="1" applyFont="1" applyBorder="1" applyAlignment="1" applyProtection="1">
      <alignment/>
      <protection/>
    </xf>
    <xf numFmtId="41" fontId="4" fillId="0" borderId="0" xfId="0" applyNumberFormat="1" applyFont="1" applyAlignment="1" applyProtection="1">
      <alignment/>
      <protection/>
    </xf>
    <xf numFmtId="41" fontId="4" fillId="0" borderId="0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 horizontal="left"/>
      <protection/>
    </xf>
    <xf numFmtId="41" fontId="9" fillId="0" borderId="0" xfId="42" applyNumberFormat="1" applyFont="1" applyAlignment="1" applyProtection="1">
      <alignment horizontal="center" wrapText="1"/>
      <protection/>
    </xf>
    <xf numFmtId="41" fontId="9" fillId="0" borderId="0" xfId="0" applyNumberFormat="1" applyFont="1" applyAlignment="1" applyProtection="1">
      <alignment horizontal="center" wrapText="1"/>
      <protection/>
    </xf>
    <xf numFmtId="41" fontId="5" fillId="0" borderId="0" xfId="0" applyNumberFormat="1" applyFont="1" applyAlignment="1" applyProtection="1">
      <alignment/>
      <protection/>
    </xf>
    <xf numFmtId="41" fontId="4" fillId="0" borderId="0" xfId="0" applyNumberFormat="1" applyFont="1" applyBorder="1" applyAlignment="1" applyProtection="1">
      <alignment horizontal="center"/>
      <protection/>
    </xf>
    <xf numFmtId="41" fontId="4" fillId="0" borderId="0" xfId="0" applyNumberFormat="1" applyFont="1" applyBorder="1" applyAlignment="1" applyProtection="1">
      <alignment/>
      <protection/>
    </xf>
    <xf numFmtId="41" fontId="5" fillId="0" borderId="0" xfId="0" applyNumberFormat="1" applyFont="1" applyAlignment="1" applyProtection="1">
      <alignment horizontal="left"/>
      <protection/>
    </xf>
    <xf numFmtId="41" fontId="4" fillId="0" borderId="0" xfId="0" applyNumberFormat="1" applyFont="1" applyAlignment="1" applyProtection="1">
      <alignment horizontal="left" indent="1"/>
      <protection/>
    </xf>
    <xf numFmtId="41" fontId="5" fillId="0" borderId="0" xfId="0" applyNumberFormat="1" applyFont="1" applyBorder="1" applyAlignment="1" applyProtection="1">
      <alignment/>
      <protection/>
    </xf>
    <xf numFmtId="41" fontId="7" fillId="0" borderId="0" xfId="0" applyNumberFormat="1" applyFont="1" applyBorder="1" applyAlignment="1" applyProtection="1">
      <alignment/>
      <protection/>
    </xf>
    <xf numFmtId="41" fontId="4" fillId="0" borderId="0" xfId="0" applyNumberFormat="1" applyFont="1" applyFill="1" applyBorder="1" applyAlignment="1" applyProtection="1">
      <alignment/>
      <protection/>
    </xf>
    <xf numFmtId="41" fontId="0" fillId="0" borderId="0" xfId="0" applyNumberFormat="1" applyBorder="1" applyAlignment="1" applyProtection="1">
      <alignment/>
      <protection/>
    </xf>
    <xf numFmtId="164" fontId="4" fillId="0" borderId="0" xfId="0" applyNumberFormat="1" applyFont="1" applyBorder="1" applyAlignment="1" applyProtection="1">
      <alignment/>
      <protection/>
    </xf>
    <xf numFmtId="41" fontId="0" fillId="0" borderId="0" xfId="0" applyNumberFormat="1" applyAlignment="1" applyProtection="1">
      <alignment/>
      <protection/>
    </xf>
    <xf numFmtId="41" fontId="11" fillId="0" borderId="0" xfId="0" applyNumberFormat="1" applyFont="1" applyAlignment="1" applyProtection="1">
      <alignment/>
      <protection/>
    </xf>
    <xf numFmtId="41" fontId="3" fillId="0" borderId="0" xfId="0" applyNumberFormat="1" applyFont="1" applyAlignment="1" applyProtection="1">
      <alignment/>
      <protection/>
    </xf>
    <xf numFmtId="41" fontId="0" fillId="0" borderId="0" xfId="0" applyNumberFormat="1" applyFont="1" applyAlignment="1" applyProtection="1">
      <alignment/>
      <protection/>
    </xf>
    <xf numFmtId="41" fontId="6" fillId="0" borderId="0" xfId="0" applyNumberFormat="1" applyFont="1" applyAlignment="1" applyProtection="1">
      <alignment horizontal="left"/>
      <protection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41" fontId="4" fillId="3" borderId="10" xfId="0" applyNumberFormat="1" applyFont="1" applyFill="1" applyBorder="1" applyAlignment="1" applyProtection="1">
      <alignment horizontal="center"/>
      <protection locked="0"/>
    </xf>
    <xf numFmtId="165" fontId="4" fillId="3" borderId="0" xfId="42" applyNumberFormat="1" applyFont="1" applyFill="1" applyBorder="1" applyAlignment="1" applyProtection="1">
      <alignment/>
      <protection locked="0"/>
    </xf>
    <xf numFmtId="42" fontId="4" fillId="3" borderId="0" xfId="0" applyNumberFormat="1" applyFont="1" applyFill="1" applyAlignment="1" applyProtection="1">
      <alignment/>
      <protection locked="0"/>
    </xf>
    <xf numFmtId="41" fontId="4" fillId="3" borderId="0" xfId="0" applyNumberFormat="1" applyFont="1" applyFill="1" applyAlignment="1" applyProtection="1">
      <alignment/>
      <protection locked="0"/>
    </xf>
    <xf numFmtId="41" fontId="4" fillId="3" borderId="0" xfId="42" applyNumberFormat="1" applyFont="1" applyFill="1" applyBorder="1" applyAlignment="1" applyProtection="1">
      <alignment/>
      <protection locked="0"/>
    </xf>
    <xf numFmtId="41" fontId="10" fillId="3" borderId="0" xfId="42" applyNumberFormat="1" applyFont="1" applyFill="1" applyBorder="1" applyAlignment="1" applyProtection="1">
      <alignment/>
      <protection locked="0"/>
    </xf>
    <xf numFmtId="41" fontId="2" fillId="0" borderId="0" xfId="0" applyNumberFormat="1" applyFont="1" applyAlignment="1" applyProtection="1">
      <alignment horizontal="center"/>
      <protection/>
    </xf>
    <xf numFmtId="41" fontId="2" fillId="0" borderId="0" xfId="0" applyNumberFormat="1" applyFont="1" applyAlignment="1" applyProtection="1">
      <alignment horizontal="center" vertical="top"/>
      <protection/>
    </xf>
    <xf numFmtId="41" fontId="4" fillId="3" borderId="10" xfId="0" applyNumberFormat="1" applyFont="1" applyFill="1" applyBorder="1" applyAlignment="1" applyProtection="1">
      <alignment/>
      <protection locked="0"/>
    </xf>
    <xf numFmtId="41" fontId="4" fillId="3" borderId="11" xfId="0" applyNumberFormat="1" applyFont="1" applyFill="1" applyBorder="1" applyAlignment="1" applyProtection="1">
      <alignment horizontal="left"/>
      <protection locked="0"/>
    </xf>
    <xf numFmtId="41" fontId="4" fillId="3" borderId="11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Border="1" applyAlignment="1" applyProtection="1">
      <alignment horizontal="left"/>
      <protection/>
    </xf>
    <xf numFmtId="41" fontId="4" fillId="3" borderId="12" xfId="0" applyNumberFormat="1" applyFont="1" applyFill="1" applyBorder="1" applyAlignment="1" applyProtection="1">
      <alignment horizontal="left" vertical="top"/>
      <protection locked="0"/>
    </xf>
    <xf numFmtId="41" fontId="4" fillId="3" borderId="13" xfId="0" applyNumberFormat="1" applyFont="1" applyFill="1" applyBorder="1" applyAlignment="1" applyProtection="1">
      <alignment horizontal="left" vertical="top"/>
      <protection locked="0"/>
    </xf>
    <xf numFmtId="41" fontId="4" fillId="3" borderId="14" xfId="0" applyNumberFormat="1" applyFont="1" applyFill="1" applyBorder="1" applyAlignment="1" applyProtection="1">
      <alignment horizontal="left" vertical="top"/>
      <protection locked="0"/>
    </xf>
    <xf numFmtId="41" fontId="4" fillId="3" borderId="15" xfId="0" applyNumberFormat="1" applyFont="1" applyFill="1" applyBorder="1" applyAlignment="1" applyProtection="1">
      <alignment horizontal="left" vertical="top"/>
      <protection locked="0"/>
    </xf>
    <xf numFmtId="41" fontId="4" fillId="3" borderId="0" xfId="0" applyNumberFormat="1" applyFont="1" applyFill="1" applyBorder="1" applyAlignment="1" applyProtection="1">
      <alignment horizontal="left" vertical="top"/>
      <protection locked="0"/>
    </xf>
    <xf numFmtId="41" fontId="4" fillId="3" borderId="16" xfId="0" applyNumberFormat="1" applyFont="1" applyFill="1" applyBorder="1" applyAlignment="1" applyProtection="1">
      <alignment horizontal="left" vertical="top"/>
      <protection locked="0"/>
    </xf>
    <xf numFmtId="41" fontId="4" fillId="3" borderId="17" xfId="0" applyNumberFormat="1" applyFont="1" applyFill="1" applyBorder="1" applyAlignment="1" applyProtection="1">
      <alignment horizontal="left" vertical="top"/>
      <protection locked="0"/>
    </xf>
    <xf numFmtId="41" fontId="4" fillId="3" borderId="10" xfId="0" applyNumberFormat="1" applyFont="1" applyFill="1" applyBorder="1" applyAlignment="1" applyProtection="1">
      <alignment horizontal="left" vertical="top"/>
      <protection locked="0"/>
    </xf>
    <xf numFmtId="41" fontId="4" fillId="3" borderId="18" xfId="0" applyNumberFormat="1" applyFont="1" applyFill="1" applyBorder="1" applyAlignment="1" applyProtection="1">
      <alignment horizontal="left" vertical="top"/>
      <protection locked="0"/>
    </xf>
    <xf numFmtId="41" fontId="8" fillId="3" borderId="12" xfId="0" applyNumberFormat="1" applyFont="1" applyFill="1" applyBorder="1" applyAlignment="1" applyProtection="1">
      <alignment horizontal="left" vertical="top"/>
      <protection locked="0"/>
    </xf>
    <xf numFmtId="41" fontId="8" fillId="3" borderId="13" xfId="0" applyNumberFormat="1" applyFont="1" applyFill="1" applyBorder="1" applyAlignment="1" applyProtection="1">
      <alignment horizontal="left" vertical="top"/>
      <protection locked="0"/>
    </xf>
    <xf numFmtId="41" fontId="8" fillId="3" borderId="14" xfId="0" applyNumberFormat="1" applyFont="1" applyFill="1" applyBorder="1" applyAlignment="1" applyProtection="1">
      <alignment horizontal="left" vertical="top"/>
      <protection locked="0"/>
    </xf>
    <xf numFmtId="41" fontId="8" fillId="3" borderId="15" xfId="0" applyNumberFormat="1" applyFont="1" applyFill="1" applyBorder="1" applyAlignment="1" applyProtection="1">
      <alignment horizontal="left" vertical="top"/>
      <protection locked="0"/>
    </xf>
    <xf numFmtId="41" fontId="8" fillId="3" borderId="0" xfId="0" applyNumberFormat="1" applyFont="1" applyFill="1" applyBorder="1" applyAlignment="1" applyProtection="1">
      <alignment horizontal="left" vertical="top"/>
      <protection locked="0"/>
    </xf>
    <xf numFmtId="41" fontId="8" fillId="3" borderId="16" xfId="0" applyNumberFormat="1" applyFont="1" applyFill="1" applyBorder="1" applyAlignment="1" applyProtection="1">
      <alignment horizontal="left" vertical="top"/>
      <protection locked="0"/>
    </xf>
    <xf numFmtId="41" fontId="8" fillId="3" borderId="17" xfId="0" applyNumberFormat="1" applyFont="1" applyFill="1" applyBorder="1" applyAlignment="1" applyProtection="1">
      <alignment horizontal="left" vertical="top"/>
      <protection locked="0"/>
    </xf>
    <xf numFmtId="41" fontId="8" fillId="3" borderId="10" xfId="0" applyNumberFormat="1" applyFont="1" applyFill="1" applyBorder="1" applyAlignment="1" applyProtection="1">
      <alignment horizontal="left" vertical="top"/>
      <protection locked="0"/>
    </xf>
    <xf numFmtId="41" fontId="8" fillId="3" borderId="18" xfId="0" applyNumberFormat="1" applyFont="1" applyFill="1" applyBorder="1" applyAlignment="1" applyProtection="1">
      <alignment horizontal="left" vertical="top"/>
      <protection locked="0"/>
    </xf>
    <xf numFmtId="41" fontId="4" fillId="3" borderId="12" xfId="0" applyNumberFormat="1" applyFont="1" applyFill="1" applyBorder="1" applyAlignment="1" applyProtection="1">
      <alignment vertical="top"/>
      <protection locked="0"/>
    </xf>
    <xf numFmtId="0" fontId="0" fillId="3" borderId="13" xfId="0" applyFill="1" applyBorder="1" applyAlignment="1" applyProtection="1">
      <alignment vertical="top"/>
      <protection locked="0"/>
    </xf>
    <xf numFmtId="0" fontId="0" fillId="3" borderId="14" xfId="0" applyFill="1" applyBorder="1" applyAlignment="1" applyProtection="1">
      <alignment vertical="top"/>
      <protection locked="0"/>
    </xf>
    <xf numFmtId="0" fontId="0" fillId="3" borderId="15" xfId="0" applyFill="1" applyBorder="1" applyAlignment="1" applyProtection="1">
      <alignment vertical="top"/>
      <protection locked="0"/>
    </xf>
    <xf numFmtId="0" fontId="0" fillId="3" borderId="0" xfId="0" applyFill="1" applyAlignment="1" applyProtection="1">
      <alignment vertical="top"/>
      <protection locked="0"/>
    </xf>
    <xf numFmtId="0" fontId="0" fillId="3" borderId="16" xfId="0" applyFill="1" applyBorder="1" applyAlignment="1" applyProtection="1">
      <alignment vertical="top"/>
      <protection locked="0"/>
    </xf>
    <xf numFmtId="0" fontId="0" fillId="3" borderId="17" xfId="0" applyFill="1" applyBorder="1" applyAlignment="1" applyProtection="1">
      <alignment vertical="top"/>
      <protection locked="0"/>
    </xf>
    <xf numFmtId="0" fontId="0" fillId="3" borderId="10" xfId="0" applyFill="1" applyBorder="1" applyAlignment="1" applyProtection="1">
      <alignment vertical="top"/>
      <protection locked="0"/>
    </xf>
    <xf numFmtId="0" fontId="0" fillId="3" borderId="18" xfId="0" applyFill="1" applyBorder="1" applyAlignment="1" applyProtection="1">
      <alignment vertical="top"/>
      <protection locked="0"/>
    </xf>
    <xf numFmtId="41" fontId="5" fillId="0" borderId="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3</xdr:row>
      <xdr:rowOff>142875</xdr:rowOff>
    </xdr:from>
    <xdr:to>
      <xdr:col>2</xdr:col>
      <xdr:colOff>266700</xdr:colOff>
      <xdr:row>4</xdr:row>
      <xdr:rowOff>142875</xdr:rowOff>
    </xdr:to>
    <xdr:sp>
      <xdr:nvSpPr>
        <xdr:cNvPr id="1" name="Oval 1"/>
        <xdr:cNvSpPr>
          <a:spLocks/>
        </xdr:cNvSpPr>
      </xdr:nvSpPr>
      <xdr:spPr>
        <a:xfrm>
          <a:off x="3009900" y="714375"/>
          <a:ext cx="209550" cy="190500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6</xdr:col>
      <xdr:colOff>57150</xdr:colOff>
      <xdr:row>4</xdr:row>
      <xdr:rowOff>161925</xdr:rowOff>
    </xdr:from>
    <xdr:to>
      <xdr:col>6</xdr:col>
      <xdr:colOff>266700</xdr:colOff>
      <xdr:row>6</xdr:row>
      <xdr:rowOff>9525</xdr:rowOff>
    </xdr:to>
    <xdr:sp>
      <xdr:nvSpPr>
        <xdr:cNvPr id="2" name="Oval 2"/>
        <xdr:cNvSpPr>
          <a:spLocks/>
        </xdr:cNvSpPr>
      </xdr:nvSpPr>
      <xdr:spPr>
        <a:xfrm>
          <a:off x="6467475" y="923925"/>
          <a:ext cx="209550" cy="190500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6</xdr:col>
      <xdr:colOff>200025</xdr:colOff>
      <xdr:row>6</xdr:row>
      <xdr:rowOff>0</xdr:rowOff>
    </xdr:from>
    <xdr:to>
      <xdr:col>6</xdr:col>
      <xdr:colOff>409575</xdr:colOff>
      <xdr:row>7</xdr:row>
      <xdr:rowOff>19050</xdr:rowOff>
    </xdr:to>
    <xdr:sp>
      <xdr:nvSpPr>
        <xdr:cNvPr id="3" name="Oval 3"/>
        <xdr:cNvSpPr>
          <a:spLocks/>
        </xdr:cNvSpPr>
      </xdr:nvSpPr>
      <xdr:spPr>
        <a:xfrm>
          <a:off x="6610350" y="1104900"/>
          <a:ext cx="209550" cy="190500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6</xdr:col>
      <xdr:colOff>381000</xdr:colOff>
      <xdr:row>6</xdr:row>
      <xdr:rowOff>152400</xdr:rowOff>
    </xdr:from>
    <xdr:to>
      <xdr:col>6</xdr:col>
      <xdr:colOff>590550</xdr:colOff>
      <xdr:row>8</xdr:row>
      <xdr:rowOff>0</xdr:rowOff>
    </xdr:to>
    <xdr:sp>
      <xdr:nvSpPr>
        <xdr:cNvPr id="4" name="Oval 4"/>
        <xdr:cNvSpPr>
          <a:spLocks/>
        </xdr:cNvSpPr>
      </xdr:nvSpPr>
      <xdr:spPr>
        <a:xfrm>
          <a:off x="6791325" y="1257300"/>
          <a:ext cx="209550" cy="190500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6</xdr:col>
      <xdr:colOff>552450</xdr:colOff>
      <xdr:row>7</xdr:row>
      <xdr:rowOff>161925</xdr:rowOff>
    </xdr:from>
    <xdr:to>
      <xdr:col>6</xdr:col>
      <xdr:colOff>762000</xdr:colOff>
      <xdr:row>9</xdr:row>
      <xdr:rowOff>9525</xdr:rowOff>
    </xdr:to>
    <xdr:sp>
      <xdr:nvSpPr>
        <xdr:cNvPr id="5" name="Oval 5"/>
        <xdr:cNvSpPr>
          <a:spLocks/>
        </xdr:cNvSpPr>
      </xdr:nvSpPr>
      <xdr:spPr>
        <a:xfrm>
          <a:off x="6962775" y="1438275"/>
          <a:ext cx="209550" cy="190500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twoCellAnchor>
  <xdr:twoCellAnchor>
    <xdr:from>
      <xdr:col>0</xdr:col>
      <xdr:colOff>914400</xdr:colOff>
      <xdr:row>11</xdr:row>
      <xdr:rowOff>142875</xdr:rowOff>
    </xdr:from>
    <xdr:to>
      <xdr:col>0</xdr:col>
      <xdr:colOff>1123950</xdr:colOff>
      <xdr:row>13</xdr:row>
      <xdr:rowOff>19050</xdr:rowOff>
    </xdr:to>
    <xdr:sp>
      <xdr:nvSpPr>
        <xdr:cNvPr id="6" name="Oval 6"/>
        <xdr:cNvSpPr>
          <a:spLocks/>
        </xdr:cNvSpPr>
      </xdr:nvSpPr>
      <xdr:spPr>
        <a:xfrm>
          <a:off x="914400" y="2657475"/>
          <a:ext cx="209550" cy="190500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0</xdr:col>
      <xdr:colOff>733425</xdr:colOff>
      <xdr:row>12</xdr:row>
      <xdr:rowOff>152400</xdr:rowOff>
    </xdr:from>
    <xdr:to>
      <xdr:col>0</xdr:col>
      <xdr:colOff>942975</xdr:colOff>
      <xdr:row>14</xdr:row>
      <xdr:rowOff>19050</xdr:rowOff>
    </xdr:to>
    <xdr:sp>
      <xdr:nvSpPr>
        <xdr:cNvPr id="7" name="Oval 7"/>
        <xdr:cNvSpPr>
          <a:spLocks/>
        </xdr:cNvSpPr>
      </xdr:nvSpPr>
      <xdr:spPr>
        <a:xfrm>
          <a:off x="733425" y="2819400"/>
          <a:ext cx="209550" cy="190500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  <xdr:twoCellAnchor>
    <xdr:from>
      <xdr:col>0</xdr:col>
      <xdr:colOff>1714500</xdr:colOff>
      <xdr:row>13</xdr:row>
      <xdr:rowOff>133350</xdr:rowOff>
    </xdr:from>
    <xdr:to>
      <xdr:col>0</xdr:col>
      <xdr:colOff>1924050</xdr:colOff>
      <xdr:row>15</xdr:row>
      <xdr:rowOff>0</xdr:rowOff>
    </xdr:to>
    <xdr:sp>
      <xdr:nvSpPr>
        <xdr:cNvPr id="8" name="Oval 8"/>
        <xdr:cNvSpPr>
          <a:spLocks/>
        </xdr:cNvSpPr>
      </xdr:nvSpPr>
      <xdr:spPr>
        <a:xfrm>
          <a:off x="1714500" y="2962275"/>
          <a:ext cx="209550" cy="190500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0</xdr:col>
      <xdr:colOff>1371600</xdr:colOff>
      <xdr:row>14</xdr:row>
      <xdr:rowOff>152400</xdr:rowOff>
    </xdr:from>
    <xdr:to>
      <xdr:col>0</xdr:col>
      <xdr:colOff>1581150</xdr:colOff>
      <xdr:row>16</xdr:row>
      <xdr:rowOff>19050</xdr:rowOff>
    </xdr:to>
    <xdr:sp>
      <xdr:nvSpPr>
        <xdr:cNvPr id="9" name="Oval 9"/>
        <xdr:cNvSpPr>
          <a:spLocks/>
        </xdr:cNvSpPr>
      </xdr:nvSpPr>
      <xdr:spPr>
        <a:xfrm>
          <a:off x="1371600" y="3143250"/>
          <a:ext cx="209550" cy="190500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  <xdr:twoCellAnchor>
    <xdr:from>
      <xdr:col>0</xdr:col>
      <xdr:colOff>1666875</xdr:colOff>
      <xdr:row>15</xdr:row>
      <xdr:rowOff>123825</xdr:rowOff>
    </xdr:from>
    <xdr:to>
      <xdr:col>0</xdr:col>
      <xdr:colOff>1876425</xdr:colOff>
      <xdr:row>16</xdr:row>
      <xdr:rowOff>152400</xdr:rowOff>
    </xdr:to>
    <xdr:sp>
      <xdr:nvSpPr>
        <xdr:cNvPr id="10" name="Oval 10"/>
        <xdr:cNvSpPr>
          <a:spLocks/>
        </xdr:cNvSpPr>
      </xdr:nvSpPr>
      <xdr:spPr>
        <a:xfrm>
          <a:off x="1666875" y="3276600"/>
          <a:ext cx="209550" cy="190500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0</xdr:col>
      <xdr:colOff>1809750</xdr:colOff>
      <xdr:row>17</xdr:row>
      <xdr:rowOff>0</xdr:rowOff>
    </xdr:from>
    <xdr:to>
      <xdr:col>0</xdr:col>
      <xdr:colOff>2019300</xdr:colOff>
      <xdr:row>18</xdr:row>
      <xdr:rowOff>28575</xdr:rowOff>
    </xdr:to>
    <xdr:sp>
      <xdr:nvSpPr>
        <xdr:cNvPr id="11" name="Oval 11"/>
        <xdr:cNvSpPr>
          <a:spLocks/>
        </xdr:cNvSpPr>
      </xdr:nvSpPr>
      <xdr:spPr>
        <a:xfrm>
          <a:off x="1809750" y="3476625"/>
          <a:ext cx="209550" cy="190500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0</xdr:col>
      <xdr:colOff>1657350</xdr:colOff>
      <xdr:row>17</xdr:row>
      <xdr:rowOff>152400</xdr:rowOff>
    </xdr:from>
    <xdr:to>
      <xdr:col>0</xdr:col>
      <xdr:colOff>1866900</xdr:colOff>
      <xdr:row>18</xdr:row>
      <xdr:rowOff>180975</xdr:rowOff>
    </xdr:to>
    <xdr:sp>
      <xdr:nvSpPr>
        <xdr:cNvPr id="12" name="Oval 12"/>
        <xdr:cNvSpPr>
          <a:spLocks/>
        </xdr:cNvSpPr>
      </xdr:nvSpPr>
      <xdr:spPr>
        <a:xfrm>
          <a:off x="1657350" y="3629025"/>
          <a:ext cx="209550" cy="190500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twoCellAnchor>
  <xdr:twoCellAnchor>
    <xdr:from>
      <xdr:col>0</xdr:col>
      <xdr:colOff>1876425</xdr:colOff>
      <xdr:row>19</xdr:row>
      <xdr:rowOff>142875</xdr:rowOff>
    </xdr:from>
    <xdr:to>
      <xdr:col>0</xdr:col>
      <xdr:colOff>2085975</xdr:colOff>
      <xdr:row>20</xdr:row>
      <xdr:rowOff>142875</xdr:rowOff>
    </xdr:to>
    <xdr:sp>
      <xdr:nvSpPr>
        <xdr:cNvPr id="13" name="Oval 13"/>
        <xdr:cNvSpPr>
          <a:spLocks/>
        </xdr:cNvSpPr>
      </xdr:nvSpPr>
      <xdr:spPr>
        <a:xfrm>
          <a:off x="1876425" y="3971925"/>
          <a:ext cx="209550" cy="190500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0</xdr:col>
      <xdr:colOff>790575</xdr:colOff>
      <xdr:row>20</xdr:row>
      <xdr:rowOff>123825</xdr:rowOff>
    </xdr:from>
    <xdr:to>
      <xdr:col>0</xdr:col>
      <xdr:colOff>1000125</xdr:colOff>
      <xdr:row>21</xdr:row>
      <xdr:rowOff>152400</xdr:rowOff>
    </xdr:to>
    <xdr:sp>
      <xdr:nvSpPr>
        <xdr:cNvPr id="14" name="Oval 14"/>
        <xdr:cNvSpPr>
          <a:spLocks/>
        </xdr:cNvSpPr>
      </xdr:nvSpPr>
      <xdr:spPr>
        <a:xfrm>
          <a:off x="790575" y="4143375"/>
          <a:ext cx="209550" cy="190500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0</xdr:col>
      <xdr:colOff>962025</xdr:colOff>
      <xdr:row>21</xdr:row>
      <xdr:rowOff>142875</xdr:rowOff>
    </xdr:from>
    <xdr:to>
      <xdr:col>0</xdr:col>
      <xdr:colOff>1171575</xdr:colOff>
      <xdr:row>23</xdr:row>
      <xdr:rowOff>9525</xdr:rowOff>
    </xdr:to>
    <xdr:sp>
      <xdr:nvSpPr>
        <xdr:cNvPr id="15" name="Oval 15"/>
        <xdr:cNvSpPr>
          <a:spLocks/>
        </xdr:cNvSpPr>
      </xdr:nvSpPr>
      <xdr:spPr>
        <a:xfrm>
          <a:off x="962025" y="4324350"/>
          <a:ext cx="209550" cy="190500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0</xdr:col>
      <xdr:colOff>1152525</xdr:colOff>
      <xdr:row>22</xdr:row>
      <xdr:rowOff>152400</xdr:rowOff>
    </xdr:from>
    <xdr:to>
      <xdr:col>0</xdr:col>
      <xdr:colOff>1362075</xdr:colOff>
      <xdr:row>24</xdr:row>
      <xdr:rowOff>19050</xdr:rowOff>
    </xdr:to>
    <xdr:sp>
      <xdr:nvSpPr>
        <xdr:cNvPr id="16" name="Oval 16"/>
        <xdr:cNvSpPr>
          <a:spLocks/>
        </xdr:cNvSpPr>
      </xdr:nvSpPr>
      <xdr:spPr>
        <a:xfrm>
          <a:off x="1152525" y="4495800"/>
          <a:ext cx="209550" cy="190500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0</xdr:col>
      <xdr:colOff>1314450</xdr:colOff>
      <xdr:row>23</xdr:row>
      <xdr:rowOff>142875</xdr:rowOff>
    </xdr:from>
    <xdr:to>
      <xdr:col>0</xdr:col>
      <xdr:colOff>1524000</xdr:colOff>
      <xdr:row>25</xdr:row>
      <xdr:rowOff>9525</xdr:rowOff>
    </xdr:to>
    <xdr:sp>
      <xdr:nvSpPr>
        <xdr:cNvPr id="17" name="Oval 17"/>
        <xdr:cNvSpPr>
          <a:spLocks/>
        </xdr:cNvSpPr>
      </xdr:nvSpPr>
      <xdr:spPr>
        <a:xfrm>
          <a:off x="1314450" y="4648200"/>
          <a:ext cx="209550" cy="190500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0</xdr:col>
      <xdr:colOff>1457325</xdr:colOff>
      <xdr:row>24</xdr:row>
      <xdr:rowOff>152400</xdr:rowOff>
    </xdr:from>
    <xdr:to>
      <xdr:col>0</xdr:col>
      <xdr:colOff>1666875</xdr:colOff>
      <xdr:row>25</xdr:row>
      <xdr:rowOff>180975</xdr:rowOff>
    </xdr:to>
    <xdr:sp>
      <xdr:nvSpPr>
        <xdr:cNvPr id="18" name="Oval 18"/>
        <xdr:cNvSpPr>
          <a:spLocks/>
        </xdr:cNvSpPr>
      </xdr:nvSpPr>
      <xdr:spPr>
        <a:xfrm>
          <a:off x="1457325" y="4819650"/>
          <a:ext cx="209550" cy="190500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1</xdr:col>
      <xdr:colOff>19050</xdr:colOff>
      <xdr:row>25</xdr:row>
      <xdr:rowOff>180975</xdr:rowOff>
    </xdr:from>
    <xdr:to>
      <xdr:col>1</xdr:col>
      <xdr:colOff>228600</xdr:colOff>
      <xdr:row>27</xdr:row>
      <xdr:rowOff>19050</xdr:rowOff>
    </xdr:to>
    <xdr:sp>
      <xdr:nvSpPr>
        <xdr:cNvPr id="19" name="Oval 19"/>
        <xdr:cNvSpPr>
          <a:spLocks/>
        </xdr:cNvSpPr>
      </xdr:nvSpPr>
      <xdr:spPr>
        <a:xfrm>
          <a:off x="2257425" y="5010150"/>
          <a:ext cx="209550" cy="190500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1</xdr:col>
      <xdr:colOff>161925</xdr:colOff>
      <xdr:row>26</xdr:row>
      <xdr:rowOff>152400</xdr:rowOff>
    </xdr:from>
    <xdr:to>
      <xdr:col>1</xdr:col>
      <xdr:colOff>371475</xdr:colOff>
      <xdr:row>27</xdr:row>
      <xdr:rowOff>180975</xdr:rowOff>
    </xdr:to>
    <xdr:sp>
      <xdr:nvSpPr>
        <xdr:cNvPr id="20" name="Oval 20"/>
        <xdr:cNvSpPr>
          <a:spLocks/>
        </xdr:cNvSpPr>
      </xdr:nvSpPr>
      <xdr:spPr>
        <a:xfrm>
          <a:off x="2400300" y="5172075"/>
          <a:ext cx="209550" cy="190500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twoCellAnchor>
  <xdr:twoCellAnchor>
    <xdr:from>
      <xdr:col>0</xdr:col>
      <xdr:colOff>38100</xdr:colOff>
      <xdr:row>31</xdr:row>
      <xdr:rowOff>47625</xdr:rowOff>
    </xdr:from>
    <xdr:to>
      <xdr:col>0</xdr:col>
      <xdr:colOff>247650</xdr:colOff>
      <xdr:row>32</xdr:row>
      <xdr:rowOff>76200</xdr:rowOff>
    </xdr:to>
    <xdr:sp>
      <xdr:nvSpPr>
        <xdr:cNvPr id="21" name="Oval 21"/>
        <xdr:cNvSpPr>
          <a:spLocks/>
        </xdr:cNvSpPr>
      </xdr:nvSpPr>
      <xdr:spPr>
        <a:xfrm>
          <a:off x="38100" y="5943600"/>
          <a:ext cx="209550" cy="190500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0</xdr:col>
      <xdr:colOff>57150</xdr:colOff>
      <xdr:row>36</xdr:row>
      <xdr:rowOff>28575</xdr:rowOff>
    </xdr:from>
    <xdr:to>
      <xdr:col>0</xdr:col>
      <xdr:colOff>266700</xdr:colOff>
      <xdr:row>37</xdr:row>
      <xdr:rowOff>57150</xdr:rowOff>
    </xdr:to>
    <xdr:sp>
      <xdr:nvSpPr>
        <xdr:cNvPr id="22" name="Oval 24"/>
        <xdr:cNvSpPr>
          <a:spLocks/>
        </xdr:cNvSpPr>
      </xdr:nvSpPr>
      <xdr:spPr>
        <a:xfrm>
          <a:off x="57150" y="6753225"/>
          <a:ext cx="209550" cy="190500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11</a:t>
          </a:r>
        </a:p>
      </xdr:txBody>
    </xdr:sp>
    <xdr:clientData/>
  </xdr:twoCellAnchor>
  <xdr:twoCellAnchor>
    <xdr:from>
      <xdr:col>0</xdr:col>
      <xdr:colOff>57150</xdr:colOff>
      <xdr:row>44</xdr:row>
      <xdr:rowOff>57150</xdr:rowOff>
    </xdr:from>
    <xdr:to>
      <xdr:col>0</xdr:col>
      <xdr:colOff>266700</xdr:colOff>
      <xdr:row>45</xdr:row>
      <xdr:rowOff>85725</xdr:rowOff>
    </xdr:to>
    <xdr:sp>
      <xdr:nvSpPr>
        <xdr:cNvPr id="23" name="Oval 25"/>
        <xdr:cNvSpPr>
          <a:spLocks/>
        </xdr:cNvSpPr>
      </xdr:nvSpPr>
      <xdr:spPr>
        <a:xfrm>
          <a:off x="57150" y="8096250"/>
          <a:ext cx="209550" cy="190500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0</xdr:col>
      <xdr:colOff>38100</xdr:colOff>
      <xdr:row>52</xdr:row>
      <xdr:rowOff>28575</xdr:rowOff>
    </xdr:from>
    <xdr:to>
      <xdr:col>0</xdr:col>
      <xdr:colOff>247650</xdr:colOff>
      <xdr:row>53</xdr:row>
      <xdr:rowOff>57150</xdr:rowOff>
    </xdr:to>
    <xdr:sp>
      <xdr:nvSpPr>
        <xdr:cNvPr id="24" name="Oval 26"/>
        <xdr:cNvSpPr>
          <a:spLocks/>
        </xdr:cNvSpPr>
      </xdr:nvSpPr>
      <xdr:spPr>
        <a:xfrm>
          <a:off x="38100" y="9382125"/>
          <a:ext cx="209550" cy="190500"/>
        </a:xfrm>
        <a:prstGeom prst="ellipse">
          <a:avLst/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5"/>
  <sheetViews>
    <sheetView tabSelected="1" view="pageBreakPreview" zoomScaleSheetLayoutView="100" workbookViewId="0" topLeftCell="A1">
      <selection activeCell="B5" sqref="B5"/>
    </sheetView>
  </sheetViews>
  <sheetFormatPr defaultColWidth="9.140625" defaultRowHeight="12.75"/>
  <cols>
    <col min="1" max="1" width="33.57421875" style="21" customWidth="1"/>
    <col min="2" max="3" width="10.7109375" style="21" customWidth="1"/>
    <col min="4" max="7" width="13.7109375" style="21" customWidth="1"/>
    <col min="8" max="8" width="15.140625" style="21" customWidth="1"/>
    <col min="9" max="9" width="40.8515625" style="21" hidden="1" customWidth="1"/>
    <col min="10" max="12" width="9.140625" style="21" hidden="1" customWidth="1"/>
    <col min="13" max="15" width="9.140625" style="21" customWidth="1"/>
    <col min="16" max="16384" width="9.140625" style="21" customWidth="1"/>
  </cols>
  <sheetData>
    <row r="1" spans="1:9" ht="15">
      <c r="A1" s="34" t="s">
        <v>9</v>
      </c>
      <c r="B1" s="34"/>
      <c r="C1" s="34"/>
      <c r="D1" s="34"/>
      <c r="E1" s="34"/>
      <c r="F1" s="34"/>
      <c r="G1" s="34"/>
      <c r="I1" s="22" t="s">
        <v>57</v>
      </c>
    </row>
    <row r="2" spans="1:10" s="23" customFormat="1" ht="15">
      <c r="A2" s="34" t="s">
        <v>166</v>
      </c>
      <c r="B2" s="34"/>
      <c r="C2" s="34"/>
      <c r="D2" s="34"/>
      <c r="E2" s="34"/>
      <c r="F2" s="34"/>
      <c r="G2" s="34"/>
      <c r="I2" s="22" t="s">
        <v>58</v>
      </c>
      <c r="J2" s="21"/>
    </row>
    <row r="3" spans="1:10" s="6" customFormat="1" ht="15" customHeight="1">
      <c r="A3" s="35" t="s">
        <v>13</v>
      </c>
      <c r="B3" s="35"/>
      <c r="C3" s="35"/>
      <c r="D3" s="35"/>
      <c r="E3" s="35"/>
      <c r="F3" s="35"/>
      <c r="G3" s="35"/>
      <c r="I3" s="22" t="s">
        <v>59</v>
      </c>
      <c r="J3" s="21"/>
    </row>
    <row r="4" spans="1:10" s="6" customFormat="1" ht="15" customHeight="1">
      <c r="A4" s="11" t="s">
        <v>0</v>
      </c>
      <c r="B4" s="39">
        <f ca="1">TODAY()</f>
        <v>39423</v>
      </c>
      <c r="C4" s="39"/>
      <c r="I4" s="22" t="s">
        <v>60</v>
      </c>
      <c r="J4" s="21"/>
    </row>
    <row r="5" spans="1:10" s="6" customFormat="1" ht="13.5" thickBot="1">
      <c r="A5" s="11" t="s">
        <v>1</v>
      </c>
      <c r="B5" s="28"/>
      <c r="C5" s="20"/>
      <c r="E5" s="11"/>
      <c r="F5" s="12"/>
      <c r="I5" s="22" t="s">
        <v>61</v>
      </c>
      <c r="J5" s="21"/>
    </row>
    <row r="6" spans="1:9" s="6" customFormat="1" ht="13.5" thickBot="1">
      <c r="A6" s="11" t="s">
        <v>2</v>
      </c>
      <c r="B6" s="36"/>
      <c r="C6" s="36"/>
      <c r="D6" s="36"/>
      <c r="E6" s="36"/>
      <c r="F6" s="36"/>
      <c r="I6" s="24"/>
    </row>
    <row r="7" spans="1:7" s="6" customFormat="1" ht="13.5" customHeight="1" thickBot="1">
      <c r="A7" s="11" t="s">
        <v>14</v>
      </c>
      <c r="B7" s="37"/>
      <c r="C7" s="37"/>
      <c r="D7" s="37"/>
      <c r="E7" s="37"/>
      <c r="F7" s="37"/>
      <c r="G7" s="12"/>
    </row>
    <row r="8" spans="1:7" s="6" customFormat="1" ht="13.5" customHeight="1" thickBot="1">
      <c r="A8" s="14" t="s">
        <v>35</v>
      </c>
      <c r="B8" s="38"/>
      <c r="C8" s="38"/>
      <c r="D8" s="38"/>
      <c r="E8" s="38"/>
      <c r="F8" s="38"/>
      <c r="G8" s="12"/>
    </row>
    <row r="9" spans="1:7" s="6" customFormat="1" ht="13.5" customHeight="1" thickBot="1">
      <c r="A9" s="11" t="s">
        <v>10</v>
      </c>
      <c r="B9" s="37"/>
      <c r="C9" s="37"/>
      <c r="D9" s="37"/>
      <c r="E9" s="37"/>
      <c r="F9" s="37"/>
      <c r="G9" s="13"/>
    </row>
    <row r="10" spans="1:7" s="6" customFormat="1" ht="13.5" customHeight="1">
      <c r="A10" s="11"/>
      <c r="B10" s="8"/>
      <c r="C10" s="8"/>
      <c r="D10" s="8"/>
      <c r="E10" s="13"/>
      <c r="F10" s="13"/>
      <c r="G10" s="13"/>
    </row>
    <row r="11" spans="2:8" s="6" customFormat="1" ht="57">
      <c r="B11" s="9" t="s">
        <v>56</v>
      </c>
      <c r="C11" s="10" t="s">
        <v>52</v>
      </c>
      <c r="D11" s="9" t="s">
        <v>53</v>
      </c>
      <c r="E11" s="9" t="s">
        <v>54</v>
      </c>
      <c r="F11" s="9" t="s">
        <v>12</v>
      </c>
      <c r="G11" s="9" t="s">
        <v>55</v>
      </c>
      <c r="H11" s="25"/>
    </row>
    <row r="12" spans="1:9" s="6" customFormat="1" ht="12">
      <c r="A12" s="6" t="s">
        <v>11</v>
      </c>
      <c r="B12" s="7"/>
      <c r="D12" s="7"/>
      <c r="E12" s="7"/>
      <c r="F12" s="7"/>
      <c r="G12" s="7"/>
      <c r="H12" s="7"/>
      <c r="I12" s="6" t="s">
        <v>15</v>
      </c>
    </row>
    <row r="13" spans="1:12" s="6" customFormat="1" ht="12.75">
      <c r="A13" s="15" t="s">
        <v>36</v>
      </c>
      <c r="B13" s="29">
        <v>0</v>
      </c>
      <c r="C13" s="30">
        <v>0</v>
      </c>
      <c r="D13" s="3">
        <f>ROUND(B13*C13,0)</f>
        <v>0</v>
      </c>
      <c r="E13" s="3">
        <f>ROUND(D13*(0.0765+0.0788+0.005),0)+ROUND(B13*5067,0)</f>
        <v>0</v>
      </c>
      <c r="F13" s="3">
        <f aca="true" t="shared" si="0" ref="F13:F20">SUM(D13,E13)</f>
        <v>0</v>
      </c>
      <c r="G13" s="1"/>
      <c r="H13" s="7"/>
      <c r="I13" s="6" t="s">
        <v>29</v>
      </c>
      <c r="L13" s="26" t="s">
        <v>62</v>
      </c>
    </row>
    <row r="14" spans="1:12" s="6" customFormat="1" ht="12.75">
      <c r="A14" s="15" t="s">
        <v>37</v>
      </c>
      <c r="B14" s="29">
        <v>0</v>
      </c>
      <c r="C14" s="31">
        <v>0</v>
      </c>
      <c r="D14" s="1">
        <f aca="true" t="shared" si="1" ref="D14:D19">ROUND(B14*C14,0)</f>
        <v>0</v>
      </c>
      <c r="E14" s="2">
        <f>ROUND(D14*(0.0765+0.1253+0.005),0)+ROUND(B14*5067,0)</f>
        <v>0</v>
      </c>
      <c r="F14" s="2">
        <f t="shared" si="0"/>
        <v>0</v>
      </c>
      <c r="G14" s="2"/>
      <c r="H14" s="7"/>
      <c r="I14" s="6" t="s">
        <v>30</v>
      </c>
      <c r="L14" s="27" t="s">
        <v>74</v>
      </c>
    </row>
    <row r="15" spans="1:12" s="6" customFormat="1" ht="12.75">
      <c r="A15" s="15" t="s">
        <v>38</v>
      </c>
      <c r="B15" s="32">
        <v>0</v>
      </c>
      <c r="C15" s="31">
        <v>0</v>
      </c>
      <c r="D15" s="1">
        <f t="shared" si="1"/>
        <v>0</v>
      </c>
      <c r="E15" s="2">
        <f>ROUND(D15*0.0765,0)</f>
        <v>0</v>
      </c>
      <c r="F15" s="2">
        <f t="shared" si="0"/>
        <v>0</v>
      </c>
      <c r="G15" s="2"/>
      <c r="H15" s="7"/>
      <c r="I15" s="6" t="s">
        <v>16</v>
      </c>
      <c r="L15" s="27" t="s">
        <v>63</v>
      </c>
    </row>
    <row r="16" spans="1:12" s="6" customFormat="1" ht="12.75">
      <c r="A16" s="15" t="s">
        <v>39</v>
      </c>
      <c r="B16" s="32">
        <v>0</v>
      </c>
      <c r="C16" s="31">
        <v>0</v>
      </c>
      <c r="D16" s="1">
        <f t="shared" si="1"/>
        <v>0</v>
      </c>
      <c r="E16" s="2"/>
      <c r="F16" s="2">
        <f t="shared" si="0"/>
        <v>0</v>
      </c>
      <c r="G16" s="2"/>
      <c r="H16" s="7"/>
      <c r="I16" s="6" t="s">
        <v>22</v>
      </c>
      <c r="L16" s="27" t="s">
        <v>64</v>
      </c>
    </row>
    <row r="17" spans="1:12" s="6" customFormat="1" ht="12.75">
      <c r="A17" s="15" t="s">
        <v>40</v>
      </c>
      <c r="B17" s="29">
        <v>0</v>
      </c>
      <c r="C17" s="31"/>
      <c r="D17" s="1">
        <f t="shared" si="1"/>
        <v>0</v>
      </c>
      <c r="E17" s="2"/>
      <c r="F17" s="2">
        <f t="shared" si="0"/>
        <v>0</v>
      </c>
      <c r="G17" s="2"/>
      <c r="H17" s="7"/>
      <c r="I17" s="6" t="s">
        <v>23</v>
      </c>
      <c r="L17" s="27" t="s">
        <v>65</v>
      </c>
    </row>
    <row r="18" spans="1:12" s="6" customFormat="1" ht="12.75">
      <c r="A18" s="15" t="s">
        <v>41</v>
      </c>
      <c r="B18" s="29">
        <v>0</v>
      </c>
      <c r="C18" s="31"/>
      <c r="D18" s="1">
        <f t="shared" si="1"/>
        <v>0</v>
      </c>
      <c r="E18" s="2"/>
      <c r="F18" s="2">
        <f t="shared" si="0"/>
        <v>0</v>
      </c>
      <c r="G18" s="2"/>
      <c r="H18" s="7"/>
      <c r="I18" s="6" t="s">
        <v>24</v>
      </c>
      <c r="L18" s="27" t="s">
        <v>66</v>
      </c>
    </row>
    <row r="19" spans="1:12" s="6" customFormat="1" ht="15">
      <c r="A19" s="15" t="s">
        <v>42</v>
      </c>
      <c r="B19" s="29">
        <v>0</v>
      </c>
      <c r="C19" s="31"/>
      <c r="D19" s="1">
        <f t="shared" si="1"/>
        <v>0</v>
      </c>
      <c r="E19" s="4"/>
      <c r="F19" s="2">
        <f t="shared" si="0"/>
        <v>0</v>
      </c>
      <c r="G19" s="2"/>
      <c r="H19" s="7"/>
      <c r="I19" s="6" t="s">
        <v>25</v>
      </c>
      <c r="L19" s="27" t="s">
        <v>67</v>
      </c>
    </row>
    <row r="20" spans="1:12" s="6" customFormat="1" ht="15">
      <c r="A20" s="15" t="s">
        <v>43</v>
      </c>
      <c r="C20" s="2"/>
      <c r="D20" s="4"/>
      <c r="E20" s="4">
        <f>ROUND(SUM(B17+B18+B19)*(SUM(206*1.03)*(9+9+6)),0)</f>
        <v>0</v>
      </c>
      <c r="F20" s="2">
        <f t="shared" si="0"/>
        <v>0</v>
      </c>
      <c r="G20" s="2"/>
      <c r="H20" s="7"/>
      <c r="I20" s="6" t="s">
        <v>26</v>
      </c>
      <c r="L20" s="27" t="s">
        <v>68</v>
      </c>
    </row>
    <row r="21" spans="1:12" s="6" customFormat="1" ht="12.75">
      <c r="A21" s="6" t="s">
        <v>44</v>
      </c>
      <c r="C21" s="7"/>
      <c r="D21" s="7"/>
      <c r="E21" s="2"/>
      <c r="F21" s="32">
        <v>0</v>
      </c>
      <c r="G21" s="32">
        <v>0</v>
      </c>
      <c r="H21" s="7"/>
      <c r="I21" s="6" t="s">
        <v>27</v>
      </c>
      <c r="L21" s="27" t="s">
        <v>69</v>
      </c>
    </row>
    <row r="22" spans="1:12" s="6" customFormat="1" ht="12.75">
      <c r="A22" s="6" t="s">
        <v>45</v>
      </c>
      <c r="C22" s="7"/>
      <c r="D22" s="7"/>
      <c r="E22" s="2"/>
      <c r="F22" s="32">
        <v>0</v>
      </c>
      <c r="G22" s="32">
        <v>0</v>
      </c>
      <c r="H22" s="7"/>
      <c r="I22" s="6" t="s">
        <v>34</v>
      </c>
      <c r="L22" s="27" t="s">
        <v>70</v>
      </c>
    </row>
    <row r="23" spans="1:12" s="6" customFormat="1" ht="12.75">
      <c r="A23" s="6" t="s">
        <v>46</v>
      </c>
      <c r="C23" s="7"/>
      <c r="D23" s="7"/>
      <c r="E23" s="2"/>
      <c r="F23" s="32">
        <v>0</v>
      </c>
      <c r="G23" s="32">
        <v>0</v>
      </c>
      <c r="H23" s="7"/>
      <c r="I23" s="6" t="s">
        <v>28</v>
      </c>
      <c r="L23" s="27" t="s">
        <v>71</v>
      </c>
    </row>
    <row r="24" spans="1:12" s="6" customFormat="1" ht="12.75">
      <c r="A24" s="6" t="s">
        <v>47</v>
      </c>
      <c r="C24" s="7"/>
      <c r="D24" s="7"/>
      <c r="E24" s="2"/>
      <c r="F24" s="32">
        <v>0</v>
      </c>
      <c r="G24" s="32">
        <v>0</v>
      </c>
      <c r="H24" s="7"/>
      <c r="I24" s="6" t="s">
        <v>21</v>
      </c>
      <c r="L24" s="27" t="s">
        <v>72</v>
      </c>
    </row>
    <row r="25" spans="1:12" s="6" customFormat="1" ht="12.75">
      <c r="A25" s="6" t="s">
        <v>48</v>
      </c>
      <c r="C25" s="7"/>
      <c r="D25" s="7"/>
      <c r="E25" s="2"/>
      <c r="F25" s="32">
        <v>0</v>
      </c>
      <c r="G25" s="32">
        <v>0</v>
      </c>
      <c r="H25" s="7"/>
      <c r="I25" s="6" t="s">
        <v>17</v>
      </c>
      <c r="L25" s="27" t="s">
        <v>73</v>
      </c>
    </row>
    <row r="26" spans="1:14" s="6" customFormat="1" ht="15">
      <c r="A26" s="6" t="s">
        <v>49</v>
      </c>
      <c r="C26" s="7"/>
      <c r="D26" s="7"/>
      <c r="E26" s="2"/>
      <c r="F26" s="33">
        <v>0</v>
      </c>
      <c r="G26" s="32">
        <v>0</v>
      </c>
      <c r="H26" s="7"/>
      <c r="I26" s="6" t="s">
        <v>18</v>
      </c>
      <c r="J26" s="11"/>
      <c r="K26" s="11"/>
      <c r="L26" s="27" t="s">
        <v>75</v>
      </c>
      <c r="M26" s="11"/>
      <c r="N26" s="11"/>
    </row>
    <row r="27" spans="1:12" s="6" customFormat="1" ht="12.75">
      <c r="A27" s="6" t="s">
        <v>50</v>
      </c>
      <c r="C27" s="7"/>
      <c r="D27" s="7"/>
      <c r="E27" s="2"/>
      <c r="F27" s="2"/>
      <c r="G27" s="32">
        <v>0</v>
      </c>
      <c r="H27" s="7"/>
      <c r="I27" s="6" t="s">
        <v>19</v>
      </c>
      <c r="L27" s="27" t="s">
        <v>76</v>
      </c>
    </row>
    <row r="28" spans="1:15" s="6" customFormat="1" ht="15">
      <c r="A28" s="6" t="s">
        <v>165</v>
      </c>
      <c r="C28" s="7"/>
      <c r="D28" s="7"/>
      <c r="E28" s="2"/>
      <c r="F28" s="4"/>
      <c r="G28" s="33">
        <v>0</v>
      </c>
      <c r="H28" s="7"/>
      <c r="I28" s="6" t="s">
        <v>20</v>
      </c>
      <c r="L28" s="27" t="s">
        <v>77</v>
      </c>
      <c r="O28" s="11"/>
    </row>
    <row r="29" spans="1:12" s="6" customFormat="1" ht="15">
      <c r="A29" s="16"/>
      <c r="B29" s="16" t="s">
        <v>3</v>
      </c>
      <c r="C29" s="16"/>
      <c r="D29" s="5">
        <f>SUM(D12:D28)</f>
        <v>0</v>
      </c>
      <c r="E29" s="5">
        <f>SUM(E12:E28)</f>
        <v>0</v>
      </c>
      <c r="F29" s="5">
        <f>SUM(F12:F28)</f>
        <v>0</v>
      </c>
      <c r="G29" s="5">
        <f>SUM(G12:G28)</f>
        <v>0</v>
      </c>
      <c r="H29" s="7"/>
      <c r="I29" s="6" t="s">
        <v>31</v>
      </c>
      <c r="L29" s="27" t="s">
        <v>78</v>
      </c>
    </row>
    <row r="30" spans="1:12" s="6" customFormat="1" ht="12.75">
      <c r="A30" s="67" t="s">
        <v>4</v>
      </c>
      <c r="B30" s="67"/>
      <c r="C30" s="67"/>
      <c r="D30" s="67"/>
      <c r="E30" s="67"/>
      <c r="F30" s="67"/>
      <c r="G30" s="67"/>
      <c r="H30" s="7"/>
      <c r="I30" s="6" t="s">
        <v>32</v>
      </c>
      <c r="L30" s="27" t="s">
        <v>79</v>
      </c>
    </row>
    <row r="31" spans="1:15" s="11" customFormat="1" ht="13.5" thickBot="1">
      <c r="A31" s="17" t="s">
        <v>5</v>
      </c>
      <c r="B31" s="7"/>
      <c r="C31" s="7"/>
      <c r="D31" s="7"/>
      <c r="E31" s="7"/>
      <c r="F31" s="7"/>
      <c r="G31" s="7"/>
      <c r="I31" s="6" t="s">
        <v>33</v>
      </c>
      <c r="J31" s="6"/>
      <c r="K31" s="6"/>
      <c r="L31" s="27" t="s">
        <v>80</v>
      </c>
      <c r="M31" s="6"/>
      <c r="N31" s="6"/>
      <c r="O31" s="6"/>
    </row>
    <row r="32" spans="1:12" s="6" customFormat="1" ht="12.75">
      <c r="A32" s="58"/>
      <c r="B32" s="59"/>
      <c r="C32" s="59"/>
      <c r="D32" s="59"/>
      <c r="E32" s="59"/>
      <c r="F32" s="59"/>
      <c r="G32" s="60"/>
      <c r="H32" s="7"/>
      <c r="I32" s="6" t="s">
        <v>51</v>
      </c>
      <c r="L32" s="27" t="s">
        <v>81</v>
      </c>
    </row>
    <row r="33" spans="1:12" s="6" customFormat="1" ht="12.75">
      <c r="A33" s="61"/>
      <c r="B33" s="62"/>
      <c r="C33" s="62"/>
      <c r="D33" s="62"/>
      <c r="E33" s="62"/>
      <c r="F33" s="62"/>
      <c r="G33" s="63"/>
      <c r="H33" s="7"/>
      <c r="L33" s="27" t="s">
        <v>82</v>
      </c>
    </row>
    <row r="34" spans="1:12" s="6" customFormat="1" ht="12.75">
      <c r="A34" s="61"/>
      <c r="B34" s="62"/>
      <c r="C34" s="62"/>
      <c r="D34" s="62"/>
      <c r="E34" s="62"/>
      <c r="F34" s="62"/>
      <c r="G34" s="63"/>
      <c r="H34" s="7"/>
      <c r="L34" s="27" t="s">
        <v>83</v>
      </c>
    </row>
    <row r="35" spans="1:12" s="6" customFormat="1" ht="13.5" thickBot="1">
      <c r="A35" s="64"/>
      <c r="B35" s="65"/>
      <c r="C35" s="65"/>
      <c r="D35" s="65"/>
      <c r="E35" s="65"/>
      <c r="F35" s="65"/>
      <c r="G35" s="66"/>
      <c r="H35" s="7"/>
      <c r="I35" s="6">
        <f>ROUND(7050*1.04,0)</f>
        <v>7332</v>
      </c>
      <c r="L35" s="27" t="s">
        <v>84</v>
      </c>
    </row>
    <row r="36" spans="1:12" s="6" customFormat="1" ht="13.5" thickBot="1">
      <c r="A36" s="17" t="s">
        <v>6</v>
      </c>
      <c r="B36" s="7"/>
      <c r="C36" s="7"/>
      <c r="D36" s="7"/>
      <c r="E36" s="7"/>
      <c r="F36" s="7"/>
      <c r="G36" s="7"/>
      <c r="H36" s="7"/>
      <c r="I36" s="6">
        <f>ROUND(9360*1.04,0)</f>
        <v>9734</v>
      </c>
      <c r="L36" s="27" t="s">
        <v>85</v>
      </c>
    </row>
    <row r="37" spans="1:12" s="6" customFormat="1" ht="12.75">
      <c r="A37" s="49"/>
      <c r="B37" s="50"/>
      <c r="C37" s="50"/>
      <c r="D37" s="50"/>
      <c r="E37" s="50"/>
      <c r="F37" s="50"/>
      <c r="G37" s="51"/>
      <c r="H37" s="7"/>
      <c r="I37" s="6">
        <f>ROUND(SUM(7050+1695)*1.04,0)</f>
        <v>9095</v>
      </c>
      <c r="L37" s="27" t="s">
        <v>86</v>
      </c>
    </row>
    <row r="38" spans="1:12" s="6" customFormat="1" ht="12.75">
      <c r="A38" s="52"/>
      <c r="B38" s="53"/>
      <c r="C38" s="53"/>
      <c r="D38" s="53"/>
      <c r="E38" s="53"/>
      <c r="F38" s="53"/>
      <c r="G38" s="54"/>
      <c r="H38" s="7"/>
      <c r="I38" s="11">
        <f>ROUND(SUM(9360+2250)*1.04,0)</f>
        <v>12074</v>
      </c>
      <c r="L38" s="27" t="s">
        <v>87</v>
      </c>
    </row>
    <row r="39" spans="1:12" s="6" customFormat="1" ht="12.75">
      <c r="A39" s="52"/>
      <c r="B39" s="53"/>
      <c r="C39" s="53"/>
      <c r="D39" s="53"/>
      <c r="E39" s="53"/>
      <c r="F39" s="53"/>
      <c r="G39" s="54"/>
      <c r="H39" s="7"/>
      <c r="L39" s="27" t="s">
        <v>88</v>
      </c>
    </row>
    <row r="40" spans="1:12" s="6" customFormat="1" ht="12.75">
      <c r="A40" s="52"/>
      <c r="B40" s="53"/>
      <c r="C40" s="53"/>
      <c r="D40" s="53"/>
      <c r="E40" s="53"/>
      <c r="F40" s="53"/>
      <c r="G40" s="54"/>
      <c r="H40" s="7"/>
      <c r="L40" s="27" t="s">
        <v>89</v>
      </c>
    </row>
    <row r="41" spans="1:12" s="6" customFormat="1" ht="12.75">
      <c r="A41" s="52"/>
      <c r="B41" s="53"/>
      <c r="C41" s="53"/>
      <c r="D41" s="53"/>
      <c r="E41" s="53"/>
      <c r="F41" s="53"/>
      <c r="G41" s="54"/>
      <c r="H41" s="7"/>
      <c r="L41" s="27" t="s">
        <v>90</v>
      </c>
    </row>
    <row r="42" spans="1:12" s="6" customFormat="1" ht="12.75">
      <c r="A42" s="52"/>
      <c r="B42" s="53"/>
      <c r="C42" s="53"/>
      <c r="D42" s="53"/>
      <c r="E42" s="53"/>
      <c r="F42" s="53"/>
      <c r="G42" s="54"/>
      <c r="H42" s="7"/>
      <c r="L42" s="27" t="s">
        <v>91</v>
      </c>
    </row>
    <row r="43" spans="1:14" s="6" customFormat="1" ht="13.5" thickBot="1">
      <c r="A43" s="55"/>
      <c r="B43" s="56"/>
      <c r="C43" s="56"/>
      <c r="D43" s="56"/>
      <c r="E43" s="56"/>
      <c r="F43" s="56"/>
      <c r="G43" s="57"/>
      <c r="H43" s="7"/>
      <c r="J43" s="7"/>
      <c r="K43" s="7"/>
      <c r="L43" s="27" t="s">
        <v>92</v>
      </c>
      <c r="M43" s="7"/>
      <c r="N43" s="7"/>
    </row>
    <row r="44" spans="1:14" s="6" customFormat="1" ht="13.5" thickBot="1">
      <c r="A44" s="17" t="s">
        <v>7</v>
      </c>
      <c r="B44" s="7"/>
      <c r="C44" s="7"/>
      <c r="D44" s="7"/>
      <c r="E44" s="7"/>
      <c r="F44" s="7"/>
      <c r="G44" s="7"/>
      <c r="H44" s="7"/>
      <c r="J44" s="7"/>
      <c r="K44" s="7"/>
      <c r="L44" s="27" t="s">
        <v>93</v>
      </c>
      <c r="M44" s="7"/>
      <c r="N44" s="7"/>
    </row>
    <row r="45" spans="1:15" s="6" customFormat="1" ht="12.75">
      <c r="A45" s="40"/>
      <c r="B45" s="41"/>
      <c r="C45" s="41"/>
      <c r="D45" s="41"/>
      <c r="E45" s="41"/>
      <c r="F45" s="41"/>
      <c r="G45" s="42"/>
      <c r="H45" s="7"/>
      <c r="J45" s="7"/>
      <c r="K45" s="7"/>
      <c r="L45" s="27" t="s">
        <v>94</v>
      </c>
      <c r="M45" s="7"/>
      <c r="N45" s="7"/>
      <c r="O45" s="7"/>
    </row>
    <row r="46" spans="1:15" s="6" customFormat="1" ht="12.75">
      <c r="A46" s="43"/>
      <c r="B46" s="44"/>
      <c r="C46" s="44"/>
      <c r="D46" s="44"/>
      <c r="E46" s="44"/>
      <c r="F46" s="44"/>
      <c r="G46" s="45"/>
      <c r="H46" s="7"/>
      <c r="J46" s="7"/>
      <c r="K46" s="7"/>
      <c r="L46" s="27" t="s">
        <v>95</v>
      </c>
      <c r="M46" s="7"/>
      <c r="N46" s="7"/>
      <c r="O46" s="7"/>
    </row>
    <row r="47" spans="1:15" s="6" customFormat="1" ht="12.75">
      <c r="A47" s="43"/>
      <c r="B47" s="44"/>
      <c r="C47" s="44"/>
      <c r="D47" s="44"/>
      <c r="E47" s="44"/>
      <c r="F47" s="44"/>
      <c r="G47" s="45"/>
      <c r="H47" s="7"/>
      <c r="J47" s="7"/>
      <c r="K47" s="7"/>
      <c r="L47" s="27" t="s">
        <v>96</v>
      </c>
      <c r="M47" s="7"/>
      <c r="N47" s="7"/>
      <c r="O47" s="7"/>
    </row>
    <row r="48" spans="1:20" s="6" customFormat="1" ht="12.75">
      <c r="A48" s="43"/>
      <c r="B48" s="44"/>
      <c r="C48" s="44"/>
      <c r="D48" s="44"/>
      <c r="E48" s="44"/>
      <c r="F48" s="44"/>
      <c r="G48" s="45"/>
      <c r="H48" s="7"/>
      <c r="J48" s="7"/>
      <c r="K48" s="7"/>
      <c r="L48" s="27" t="s">
        <v>97</v>
      </c>
      <c r="M48" s="7"/>
      <c r="N48" s="7"/>
      <c r="O48" s="7"/>
      <c r="P48" s="7"/>
      <c r="Q48" s="7"/>
      <c r="R48" s="7"/>
      <c r="S48" s="7"/>
      <c r="T48" s="7"/>
    </row>
    <row r="49" spans="1:20" s="6" customFormat="1" ht="12.75">
      <c r="A49" s="43"/>
      <c r="B49" s="44"/>
      <c r="C49" s="44"/>
      <c r="D49" s="44"/>
      <c r="E49" s="44"/>
      <c r="F49" s="44"/>
      <c r="G49" s="45"/>
      <c r="H49" s="7"/>
      <c r="J49" s="7"/>
      <c r="K49" s="7"/>
      <c r="L49" s="27" t="s">
        <v>98</v>
      </c>
      <c r="M49" s="7"/>
      <c r="N49" s="7"/>
      <c r="O49" s="7"/>
      <c r="P49" s="7"/>
      <c r="Q49" s="7"/>
      <c r="R49" s="7"/>
      <c r="S49" s="7"/>
      <c r="T49" s="7"/>
    </row>
    <row r="50" spans="1:20" s="6" customFormat="1" ht="12.75">
      <c r="A50" s="43"/>
      <c r="B50" s="44"/>
      <c r="C50" s="44"/>
      <c r="D50" s="44"/>
      <c r="E50" s="44"/>
      <c r="F50" s="44"/>
      <c r="G50" s="45"/>
      <c r="H50" s="7"/>
      <c r="J50" s="7"/>
      <c r="K50" s="7"/>
      <c r="L50" s="27" t="s">
        <v>99</v>
      </c>
      <c r="M50" s="7"/>
      <c r="N50" s="7"/>
      <c r="O50" s="7"/>
      <c r="P50" s="7"/>
      <c r="Q50" s="7"/>
      <c r="R50" s="7"/>
      <c r="S50" s="7"/>
      <c r="T50" s="7"/>
    </row>
    <row r="51" spans="1:20" s="6" customFormat="1" ht="13.5" thickBot="1">
      <c r="A51" s="46"/>
      <c r="B51" s="47"/>
      <c r="C51" s="47"/>
      <c r="D51" s="47"/>
      <c r="E51" s="47"/>
      <c r="F51" s="47"/>
      <c r="G51" s="48"/>
      <c r="H51" s="7"/>
      <c r="J51" s="7"/>
      <c r="K51" s="7"/>
      <c r="L51" s="27" t="s">
        <v>100</v>
      </c>
      <c r="M51" s="7"/>
      <c r="N51" s="7"/>
      <c r="O51" s="7"/>
      <c r="P51" s="7"/>
      <c r="Q51" s="7"/>
      <c r="R51" s="7"/>
      <c r="S51" s="7"/>
      <c r="T51" s="7"/>
    </row>
    <row r="52" spans="1:20" s="6" customFormat="1" ht="13.5" thickBot="1">
      <c r="A52" s="17" t="s">
        <v>8</v>
      </c>
      <c r="B52" s="7"/>
      <c r="C52" s="7"/>
      <c r="D52" s="7"/>
      <c r="E52" s="7"/>
      <c r="F52" s="7"/>
      <c r="G52" s="7"/>
      <c r="H52" s="7"/>
      <c r="J52" s="7"/>
      <c r="K52" s="7"/>
      <c r="L52" s="27" t="s">
        <v>101</v>
      </c>
      <c r="M52" s="7"/>
      <c r="N52" s="7"/>
      <c r="O52" s="7"/>
      <c r="P52" s="7"/>
      <c r="Q52" s="7"/>
      <c r="R52" s="7"/>
      <c r="S52" s="7"/>
      <c r="T52" s="7"/>
    </row>
    <row r="53" spans="1:20" s="6" customFormat="1" ht="12.75" customHeight="1">
      <c r="A53" s="49"/>
      <c r="B53" s="50"/>
      <c r="C53" s="50"/>
      <c r="D53" s="50"/>
      <c r="E53" s="50"/>
      <c r="F53" s="50"/>
      <c r="G53" s="51"/>
      <c r="H53" s="7"/>
      <c r="L53" s="27" t="s">
        <v>102</v>
      </c>
      <c r="O53" s="7"/>
      <c r="P53" s="7"/>
      <c r="Q53" s="7"/>
      <c r="R53" s="7"/>
      <c r="S53" s="7"/>
      <c r="T53" s="7"/>
    </row>
    <row r="54" spans="1:20" s="6" customFormat="1" ht="12.75">
      <c r="A54" s="52"/>
      <c r="B54" s="53"/>
      <c r="C54" s="53"/>
      <c r="D54" s="53"/>
      <c r="E54" s="53"/>
      <c r="F54" s="53"/>
      <c r="G54" s="54"/>
      <c r="H54" s="7"/>
      <c r="J54" s="21"/>
      <c r="K54" s="21"/>
      <c r="L54" s="27" t="s">
        <v>103</v>
      </c>
      <c r="M54" s="21"/>
      <c r="N54" s="21"/>
      <c r="O54" s="7"/>
      <c r="P54" s="7"/>
      <c r="Q54" s="7"/>
      <c r="R54" s="7"/>
      <c r="S54" s="7"/>
      <c r="T54" s="7"/>
    </row>
    <row r="55" spans="1:20" s="6" customFormat="1" ht="12.75">
      <c r="A55" s="52"/>
      <c r="B55" s="53"/>
      <c r="C55" s="53"/>
      <c r="D55" s="53"/>
      <c r="E55" s="53"/>
      <c r="F55" s="53"/>
      <c r="G55" s="54"/>
      <c r="H55" s="7"/>
      <c r="I55" s="18"/>
      <c r="J55" s="21"/>
      <c r="K55" s="21"/>
      <c r="L55" s="27" t="s">
        <v>104</v>
      </c>
      <c r="M55" s="21"/>
      <c r="N55" s="21"/>
      <c r="P55" s="7"/>
      <c r="Q55" s="7"/>
      <c r="R55" s="7"/>
      <c r="S55" s="7"/>
      <c r="T55" s="7"/>
    </row>
    <row r="56" spans="1:20" s="6" customFormat="1" ht="12.75">
      <c r="A56" s="52"/>
      <c r="B56" s="53"/>
      <c r="C56" s="53"/>
      <c r="D56" s="53"/>
      <c r="E56" s="53"/>
      <c r="F56" s="53"/>
      <c r="G56" s="54"/>
      <c r="H56" s="7"/>
      <c r="I56" s="18"/>
      <c r="J56" s="21"/>
      <c r="K56" s="21"/>
      <c r="L56" s="27" t="s">
        <v>105</v>
      </c>
      <c r="M56" s="21"/>
      <c r="N56" s="21"/>
      <c r="O56" s="21"/>
      <c r="P56" s="7"/>
      <c r="Q56" s="7"/>
      <c r="R56" s="7"/>
      <c r="S56" s="7"/>
      <c r="T56" s="7"/>
    </row>
    <row r="57" spans="1:20" s="6" customFormat="1" ht="13.5" thickBot="1">
      <c r="A57" s="55"/>
      <c r="B57" s="56"/>
      <c r="C57" s="56"/>
      <c r="D57" s="56"/>
      <c r="E57" s="56"/>
      <c r="F57" s="56"/>
      <c r="G57" s="57"/>
      <c r="H57" s="7"/>
      <c r="I57" s="18"/>
      <c r="J57" s="21"/>
      <c r="K57" s="21"/>
      <c r="L57" s="27" t="s">
        <v>106</v>
      </c>
      <c r="M57" s="21"/>
      <c r="N57" s="21"/>
      <c r="O57" s="21"/>
      <c r="P57" s="7"/>
      <c r="Q57" s="7"/>
      <c r="R57" s="7"/>
      <c r="S57" s="7"/>
      <c r="T57" s="7"/>
    </row>
    <row r="58" spans="1:15" s="6" customFormat="1" ht="12.75">
      <c r="A58" s="19"/>
      <c r="B58" s="19"/>
      <c r="C58" s="19"/>
      <c r="D58" s="19"/>
      <c r="E58" s="19"/>
      <c r="F58" s="19"/>
      <c r="G58" s="19"/>
      <c r="H58" s="7"/>
      <c r="I58" s="18"/>
      <c r="J58" s="21"/>
      <c r="K58" s="21"/>
      <c r="L58" s="27" t="s">
        <v>107</v>
      </c>
      <c r="M58" s="21"/>
      <c r="N58" s="21"/>
      <c r="O58" s="21"/>
    </row>
    <row r="59" spans="1:12" ht="16.5" customHeight="1">
      <c r="A59" s="19"/>
      <c r="B59" s="19"/>
      <c r="C59" s="19"/>
      <c r="D59" s="19"/>
      <c r="E59" s="19"/>
      <c r="F59" s="19"/>
      <c r="G59" s="19"/>
      <c r="H59" s="19"/>
      <c r="I59" s="18"/>
      <c r="L59" s="27" t="s">
        <v>108</v>
      </c>
    </row>
    <row r="60" spans="8:12" ht="12.75">
      <c r="H60" s="19"/>
      <c r="I60" s="18"/>
      <c r="L60" s="27" t="s">
        <v>109</v>
      </c>
    </row>
    <row r="61" spans="8:12" ht="12.75">
      <c r="H61" s="19"/>
      <c r="I61" s="18"/>
      <c r="L61" s="27" t="s">
        <v>110</v>
      </c>
    </row>
    <row r="62" spans="9:12" ht="12.75">
      <c r="I62" s="18"/>
      <c r="L62" s="27" t="s">
        <v>111</v>
      </c>
    </row>
    <row r="63" spans="9:12" ht="12.75">
      <c r="I63" s="18"/>
      <c r="L63" s="27" t="s">
        <v>112</v>
      </c>
    </row>
    <row r="64" spans="9:12" ht="12.75">
      <c r="I64" s="18"/>
      <c r="L64" s="27" t="s">
        <v>113</v>
      </c>
    </row>
    <row r="65" spans="9:12" ht="12.75">
      <c r="I65" s="6"/>
      <c r="L65" s="27" t="s">
        <v>114</v>
      </c>
    </row>
    <row r="66" ht="12.75">
      <c r="L66" s="27" t="s">
        <v>115</v>
      </c>
    </row>
    <row r="67" ht="12.75">
      <c r="L67" s="27" t="s">
        <v>116</v>
      </c>
    </row>
    <row r="68" ht="12.75">
      <c r="L68" s="27" t="s">
        <v>117</v>
      </c>
    </row>
    <row r="69" ht="12.75">
      <c r="L69" s="27" t="s">
        <v>118</v>
      </c>
    </row>
    <row r="70" ht="12.75">
      <c r="L70" s="27" t="s">
        <v>119</v>
      </c>
    </row>
    <row r="71" ht="12.75">
      <c r="L71" s="27" t="s">
        <v>120</v>
      </c>
    </row>
    <row r="72" ht="12.75">
      <c r="L72" s="27" t="s">
        <v>121</v>
      </c>
    </row>
    <row r="73" ht="12.75">
      <c r="L73" s="27" t="s">
        <v>122</v>
      </c>
    </row>
    <row r="74" ht="12.75">
      <c r="L74" s="27" t="s">
        <v>123</v>
      </c>
    </row>
    <row r="75" ht="12.75">
      <c r="L75" s="27" t="s">
        <v>124</v>
      </c>
    </row>
    <row r="76" ht="12.75">
      <c r="L76" s="27" t="s">
        <v>125</v>
      </c>
    </row>
    <row r="77" ht="12.75">
      <c r="L77" s="27" t="s">
        <v>126</v>
      </c>
    </row>
    <row r="78" ht="12.75">
      <c r="L78" s="27" t="s">
        <v>127</v>
      </c>
    </row>
    <row r="79" ht="12.75">
      <c r="L79" s="27" t="s">
        <v>128</v>
      </c>
    </row>
    <row r="80" ht="12.75">
      <c r="L80" s="27" t="s">
        <v>129</v>
      </c>
    </row>
    <row r="81" ht="12.75">
      <c r="L81" s="27" t="s">
        <v>130</v>
      </c>
    </row>
    <row r="82" ht="12.75">
      <c r="L82" s="27" t="s">
        <v>131</v>
      </c>
    </row>
    <row r="83" ht="12.75">
      <c r="L83" s="27" t="s">
        <v>132</v>
      </c>
    </row>
    <row r="84" ht="12.75">
      <c r="L84" s="27" t="s">
        <v>133</v>
      </c>
    </row>
    <row r="85" ht="12.75">
      <c r="L85" s="27" t="s">
        <v>134</v>
      </c>
    </row>
    <row r="86" ht="12.75">
      <c r="L86" s="27" t="s">
        <v>135</v>
      </c>
    </row>
    <row r="87" ht="12.75">
      <c r="L87" s="27" t="s">
        <v>136</v>
      </c>
    </row>
    <row r="88" ht="12.75">
      <c r="L88" s="27" t="s">
        <v>137</v>
      </c>
    </row>
    <row r="89" ht="12.75">
      <c r="L89" s="27" t="s">
        <v>138</v>
      </c>
    </row>
    <row r="90" ht="12.75">
      <c r="L90" s="27" t="s">
        <v>139</v>
      </c>
    </row>
    <row r="91" ht="12.75">
      <c r="L91" s="27" t="s">
        <v>140</v>
      </c>
    </row>
    <row r="92" ht="12.75">
      <c r="L92" s="27" t="s">
        <v>141</v>
      </c>
    </row>
    <row r="93" ht="12.75">
      <c r="L93" s="27" t="s">
        <v>142</v>
      </c>
    </row>
    <row r="94" ht="12.75">
      <c r="L94" s="27" t="s">
        <v>143</v>
      </c>
    </row>
    <row r="95" ht="12.75">
      <c r="L95" s="27" t="s">
        <v>144</v>
      </c>
    </row>
    <row r="96" ht="12.75">
      <c r="L96" s="27" t="s">
        <v>145</v>
      </c>
    </row>
    <row r="97" ht="12.75">
      <c r="L97" s="27" t="s">
        <v>146</v>
      </c>
    </row>
    <row r="98" ht="12.75">
      <c r="L98" s="27" t="s">
        <v>147</v>
      </c>
    </row>
    <row r="99" ht="12.75">
      <c r="L99" s="27" t="s">
        <v>148</v>
      </c>
    </row>
    <row r="100" ht="12.75">
      <c r="L100" s="27" t="s">
        <v>149</v>
      </c>
    </row>
    <row r="101" ht="12.75">
      <c r="L101" s="27" t="s">
        <v>150</v>
      </c>
    </row>
    <row r="102" ht="12.75">
      <c r="L102" s="27" t="s">
        <v>151</v>
      </c>
    </row>
    <row r="103" ht="12.75">
      <c r="L103" s="27" t="s">
        <v>152</v>
      </c>
    </row>
    <row r="104" ht="12.75">
      <c r="L104" s="27" t="s">
        <v>153</v>
      </c>
    </row>
    <row r="105" ht="12.75">
      <c r="L105" s="27" t="s">
        <v>154</v>
      </c>
    </row>
    <row r="106" ht="12.75">
      <c r="L106" s="27" t="s">
        <v>155</v>
      </c>
    </row>
    <row r="107" ht="12.75">
      <c r="L107" s="27" t="s">
        <v>156</v>
      </c>
    </row>
    <row r="108" ht="12.75">
      <c r="L108" s="27" t="s">
        <v>157</v>
      </c>
    </row>
    <row r="109" ht="12.75">
      <c r="L109" s="27" t="s">
        <v>158</v>
      </c>
    </row>
    <row r="110" ht="12.75">
      <c r="L110" s="27" t="s">
        <v>159</v>
      </c>
    </row>
    <row r="111" ht="12.75">
      <c r="L111" s="27" t="s">
        <v>160</v>
      </c>
    </row>
    <row r="112" ht="12.75">
      <c r="L112" s="27" t="s">
        <v>161</v>
      </c>
    </row>
    <row r="113" ht="12.75">
      <c r="L113" s="27" t="s">
        <v>162</v>
      </c>
    </row>
    <row r="114" ht="12.75">
      <c r="L114" s="27" t="s">
        <v>163</v>
      </c>
    </row>
    <row r="115" ht="12.75">
      <c r="L115" s="27" t="s">
        <v>164</v>
      </c>
    </row>
  </sheetData>
  <sheetProtection sheet="1" objects="1" scenarios="1" selectLockedCells="1"/>
  <mergeCells count="13">
    <mergeCell ref="B8:F8"/>
    <mergeCell ref="B9:F9"/>
    <mergeCell ref="B4:C4"/>
    <mergeCell ref="A45:G51"/>
    <mergeCell ref="A53:G57"/>
    <mergeCell ref="A32:G35"/>
    <mergeCell ref="A37:G43"/>
    <mergeCell ref="A30:G30"/>
    <mergeCell ref="A1:G1"/>
    <mergeCell ref="A2:G2"/>
    <mergeCell ref="A3:G3"/>
    <mergeCell ref="B6:F6"/>
    <mergeCell ref="B7:F7"/>
  </mergeCells>
  <dataValidations count="10">
    <dataValidation type="decimal" allowBlank="1" showInputMessage="1" showErrorMessage="1" promptTitle="FTE " prompt="Input the number of FTE requested for Faculty, Staff or Fraduate, Teaching and Research Assistants in increments of .5." sqref="B13:B14 B17:B19">
      <formula1>0</formula1>
      <formula2>10</formula2>
    </dataValidation>
    <dataValidation type="decimal" allowBlank="1" showInputMessage="1" showErrorMessage="1" promptTitle="HOURS" prompt="Hours to be paid to students and non-student part-time (not to exceed 1000 per person or 5000 in total)." sqref="B15:B16">
      <formula1>0</formula1>
      <formula2>5000</formula2>
    </dataValidation>
    <dataValidation type="decimal" allowBlank="1" showInputMessage="1" showErrorMessage="1" promptTitle="PRIORITY" prompt="Indicate the priority of your request with 1 being the most important.  USE A NUMBER ONLY ONCE!" sqref="B5">
      <formula1>1</formula1>
      <formula2>20</formula2>
    </dataValidation>
    <dataValidation type="list" allowBlank="1" showInputMessage="1" showErrorMessage="1" promptTitle="SELECT ORGANIZATION" prompt="Select the organization from the drop down list." sqref="B8">
      <formula1>ORGN</formula1>
    </dataValidation>
    <dataValidation type="list" allowBlank="1" showInputMessage="1" showErrorMessage="1" promptTitle="RELATED GOAL" prompt="Select the goal that you are addressing from Imagining and Making Missouri's Future. " sqref="B9">
      <formula1>Goals</formula1>
    </dataValidation>
    <dataValidation type="list" allowBlank="1" showInputMessage="1" showErrorMessage="1" promptTitle="COST CENTER" prompt="Select the appropriate cost center from the list." sqref="B7">
      <formula1>COSTCENTER</formula1>
    </dataValidation>
    <dataValidation type="textLength" allowBlank="1" showInputMessage="1" showErrorMessage="1" promptTitle="TITLE OF REQUEST" prompt="Provide a descriptive titel of your request not to exceed 50 characters." sqref="B6">
      <formula1>5</formula1>
      <formula2>50</formula2>
    </dataValidation>
    <dataValidation type="whole" allowBlank="1" showInputMessage="1" showErrorMessage="1" promptTitle="RATE PER YEAR OR HOUR" prompt="Insert the annual salary (per FTE) or hourly rate in whole numbers no less than $6.00 or greater than $120,000." sqref="C13:C16">
      <formula1>0</formula1>
      <formula2>120000</formula2>
    </dataValidation>
    <dataValidation type="whole" operator="greaterThanOrEqual" allowBlank="1" showInputMessage="1" showErrorMessage="1" promptTitle="RECURRING BUDGET REQUEST" prompt="Input your request for recurring funds in whole numbers." sqref="F21:F26 G21:G28">
      <formula1>0</formula1>
    </dataValidation>
    <dataValidation type="list" allowBlank="1" showInputMessage="1" showErrorMessage="1" promptTitle="STIPEND" prompt="Select appropriate stipend from the drop down list." sqref="C17:C19">
      <formula1>STIPEND</formula1>
    </dataValidation>
  </dataValidations>
  <printOptions horizontalCentered="1" verticalCentered="1"/>
  <pageMargins left="0.2" right="0.2" top="0.5" bottom="0" header="0.5" footer="0"/>
  <pageSetup fitToHeight="1" fitToWidth="1" horizontalDpi="600" verticalDpi="600" orientation="portrait" pageOrder="overThenDown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Kentucky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Debi Hancock</dc:creator>
  <cp:keywords/>
  <dc:description/>
  <cp:lastModifiedBy>Kent Kay</cp:lastModifiedBy>
  <cp:lastPrinted>2007-12-07T16:52:48Z</cp:lastPrinted>
  <dcterms:created xsi:type="dcterms:W3CDTF">2001-12-04T13:46:23Z</dcterms:created>
  <dcterms:modified xsi:type="dcterms:W3CDTF">2007-12-07T16:56:49Z</dcterms:modified>
  <cp:category/>
  <cp:version/>
  <cp:contentType/>
  <cp:contentStatus/>
</cp:coreProperties>
</file>